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rohit.jalan\Desktop\"/>
    </mc:Choice>
  </mc:AlternateContent>
  <xr:revisionPtr revIDLastSave="0" documentId="8_{140E43A4-C173-4351-8C2D-FC81B499ADA6}" xr6:coauthVersionLast="47" xr6:coauthVersionMax="47" xr10:uidLastSave="{00000000-0000-0000-0000-000000000000}"/>
  <bookViews>
    <workbookView xWindow="-108" yWindow="-108" windowWidth="23256" windowHeight="12456" xr2:uid="{00000000-000D-0000-FFFF-FFFF00000000}"/>
  </bookViews>
  <sheets>
    <sheet name="Cover" sheetId="1" r:id="rId1"/>
    <sheet name="Quarterly numbers" sheetId="2" r:id="rId2"/>
    <sheet name="Annual Numbers" sheetId="3" r:id="rId3"/>
    <sheet name="Sheet1" sheetId="4" state="hidden" r:id="rId4"/>
    <sheet name="Appendix" sheetId="5" r:id="rId5"/>
    <sheet name="Glossary" sheetId="6" r:id="rId6"/>
  </sheets>
  <definedNames>
    <definedName name="AGE_CURR_YEAR">#REF!</definedName>
    <definedName name="Assets_Closing">#REF!</definedName>
    <definedName name="Assets_Opening">#REF!</definedName>
    <definedName name="ATTRITION">#REF!</definedName>
    <definedName name="AttritionBracket">#REF!</definedName>
    <definedName name="Benefit_Paid">#REF!</definedName>
    <definedName name="Category">#REF!</definedName>
    <definedName name="Completed_Year_CY">#REF!</definedName>
    <definedName name="CURR_SER_COST">#REF!</definedName>
    <definedName name="Disc_Rate_Curr">#REF!</definedName>
    <definedName name="Disc_Rate_Pre">#REF!</definedName>
    <definedName name="Disclosure">#REF!</definedName>
    <definedName name="DOB">#REF!</definedName>
    <definedName name="Funded?">#REF!</definedName>
    <definedName name="Hide_Avail_Sal">#REF!</definedName>
    <definedName name="Hide_Proportion">#REF!</definedName>
    <definedName name="Hide_Sick">#REF!</definedName>
    <definedName name="HideBifur">#REF!</definedName>
    <definedName name="HideContINDCH">#REF!</definedName>
    <definedName name="HideIns1INDCH">#REF!</definedName>
    <definedName name="HideIns2INDCH">#REF!</definedName>
    <definedName name="HideIns3INDCH">#REF!</definedName>
    <definedName name="HideIns4INDCH">#REF!</definedName>
    <definedName name="HideLeaves_Report">#REF!</definedName>
    <definedName name="HideName">#REF!</definedName>
    <definedName name="IALM_NEW">#REF!</definedName>
    <definedName name="IALM_OLD">#REF!</definedName>
    <definedName name="InsurancePolicy">#REF!</definedName>
    <definedName name="Joining_Date">#REF!</definedName>
    <definedName name="LEAVE_AVAIL_RATIO">#REF!</definedName>
    <definedName name="LEAVE_AVAILMNT_ASSMP">#REF!</definedName>
    <definedName name="LEAVE_BAL_CY">#REF!</definedName>
    <definedName name="LEAVE_BAL_PY">#REF!</definedName>
    <definedName name="Limit">#REF!</definedName>
    <definedName name="MONTH">#REF!</definedName>
    <definedName name="MONTH_PREVIOUS">#REF!</definedName>
    <definedName name="Mort_Curr">#REF!</definedName>
    <definedName name="MP_NO">#REF!</definedName>
    <definedName name="MTHLY_CTC_CY">#REF!</definedName>
    <definedName name="MTHLY_SALARY_CY">#REF!</definedName>
    <definedName name="NextYear_CSC">#REF!</definedName>
    <definedName name="NextYearLiability">#REF!</definedName>
    <definedName name="NRD">#REF!</definedName>
    <definedName name="OpeningProvision?">#REF!</definedName>
    <definedName name="OpenProIndAS">#REF!</definedName>
    <definedName name="OPT_1">#REF!</definedName>
    <definedName name="OPT_2">#REF!</definedName>
    <definedName name="PVO_Closing">#REF!</definedName>
    <definedName name="PVO_Opening">#REF!</definedName>
    <definedName name="RETIREMENT_DATE">#REF!</definedName>
    <definedName name="Return_Assts_Curr">#REF!</definedName>
    <definedName name="Return_Assts_Pre">#REF!</definedName>
    <definedName name="SENS_DISC_RATE">#REF!</definedName>
    <definedName name="SENS_EMP_TURNOVR">#REF!</definedName>
    <definedName name="SENS_MORT">#REF!</definedName>
    <definedName name="Sens_Sal">#REF!</definedName>
    <definedName name="SGR_Disclaimer">#REF!</definedName>
    <definedName name="Val_Date_Current">#REF!</definedName>
    <definedName name="Val_Date_Previous">#REF!</definedName>
    <definedName name="Vesting_Period">#REF!</definedName>
    <definedName name="YR_LEAVE_ACCRU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4" l="1"/>
  <c r="G19" i="4"/>
  <c r="E19" i="4"/>
  <c r="D19" i="4"/>
  <c r="L19" i="4" s="1"/>
  <c r="C19" i="4"/>
  <c r="K19" i="4" s="1"/>
  <c r="L18" i="4"/>
  <c r="K18" i="4"/>
  <c r="I18" i="4"/>
  <c r="F18" i="4"/>
  <c r="K17" i="4"/>
  <c r="H17" i="4"/>
  <c r="G17" i="4"/>
  <c r="E17" i="4"/>
  <c r="I17" i="4" s="1"/>
  <c r="C17" i="4"/>
  <c r="K16" i="4"/>
  <c r="I16" i="4"/>
  <c r="F16" i="4"/>
  <c r="L15" i="4"/>
  <c r="K15" i="4"/>
  <c r="I15" i="4"/>
  <c r="F15" i="4"/>
  <c r="J15" i="4" s="1"/>
  <c r="I10" i="4"/>
  <c r="H10" i="4"/>
  <c r="G10" i="4"/>
  <c r="F10" i="4"/>
  <c r="J10" i="4" s="1"/>
  <c r="E10" i="4"/>
  <c r="D10" i="4"/>
  <c r="L10" i="4" s="1"/>
  <c r="C10" i="4"/>
  <c r="K10" i="4" s="1"/>
  <c r="L9" i="4"/>
  <c r="K9" i="4"/>
  <c r="J9" i="4"/>
  <c r="I9" i="4"/>
  <c r="I8" i="4"/>
  <c r="H8" i="4"/>
  <c r="G8" i="4"/>
  <c r="F8" i="4"/>
  <c r="E8" i="4"/>
  <c r="D8" i="4"/>
  <c r="L8" i="4" s="1"/>
  <c r="C8" i="4"/>
  <c r="K8" i="4" s="1"/>
  <c r="L7" i="4"/>
  <c r="K7" i="4"/>
  <c r="J7" i="4"/>
  <c r="I7" i="4"/>
  <c r="L6" i="4"/>
  <c r="K6" i="4"/>
  <c r="J6" i="4"/>
  <c r="I6" i="4"/>
  <c r="F17" i="4" l="1"/>
  <c r="F19" i="4"/>
  <c r="J19" i="4" s="1"/>
  <c r="J18" i="4"/>
  <c r="J8" i="4"/>
  <c r="I19" i="4"/>
</calcChain>
</file>

<file path=xl/sharedStrings.xml><?xml version="1.0" encoding="utf-8"?>
<sst xmlns="http://schemas.openxmlformats.org/spreadsheetml/2006/main" count="383" uniqueCount="152">
  <si>
    <t>Quarterly data</t>
  </si>
  <si>
    <t>Sheet Index</t>
  </si>
  <si>
    <t>1) Swiggy Platform</t>
  </si>
  <si>
    <t>INR bn, unless specified otherwise</t>
  </si>
  <si>
    <t>Q1FY24</t>
  </si>
  <si>
    <t>Q2FY24</t>
  </si>
  <si>
    <t>Q3FY24</t>
  </si>
  <si>
    <t>Q4FY24</t>
  </si>
  <si>
    <t>Q1FY25</t>
  </si>
  <si>
    <t>Q2FY25</t>
  </si>
  <si>
    <t>B2C Total Orders (million)</t>
  </si>
  <si>
    <t>B2C GOV</t>
  </si>
  <si>
    <t>YoY</t>
  </si>
  <si>
    <t>QoQ</t>
  </si>
  <si>
    <t>B2C Adjusted EBITDA</t>
  </si>
  <si>
    <t>B2C Adjusted EBITDA (as a % of GOV)</t>
  </si>
  <si>
    <t>Consolidated Adjusted Revenue</t>
  </si>
  <si>
    <t>Consolidated Adjusted EBITDA</t>
  </si>
  <si>
    <t>Average Monthly Transacting Users (million)</t>
  </si>
  <si>
    <t>Average Monthly Transacting Delivery Partners (#)</t>
  </si>
  <si>
    <t>Platform Frequency (#)</t>
  </si>
  <si>
    <t>2) Food Delivery</t>
  </si>
  <si>
    <t>Total Orders (million)</t>
  </si>
  <si>
    <t>GOV</t>
  </si>
  <si>
    <t>AOV (INR per order)</t>
  </si>
  <si>
    <t>Adjusted Revenue</t>
  </si>
  <si>
    <t>Take-rate</t>
  </si>
  <si>
    <t>Contribution</t>
  </si>
  <si>
    <t>Contribution Margin (as a % of GOV)</t>
  </si>
  <si>
    <t>Adjusted EBITDA</t>
  </si>
  <si>
    <t>Adjusted EBITDA (as a % of GOV)</t>
  </si>
  <si>
    <t>Average Monthly Transacting Restaurant Partners (#)</t>
  </si>
  <si>
    <t>3) Quick Commerce</t>
  </si>
  <si>
    <t>Active Dark Stores (#)</t>
  </si>
  <si>
    <t>Orders/dark store/day (#)</t>
  </si>
  <si>
    <t>4) Out-of-home Consumption</t>
  </si>
  <si>
    <t>Total Transactions (million)</t>
  </si>
  <si>
    <t>NA</t>
  </si>
  <si>
    <t xml:space="preserve">Contribution </t>
  </si>
  <si>
    <t>Average Monthly Active Restaurants (#)</t>
  </si>
  <si>
    <t>5) Supply Chain and Distribution</t>
  </si>
  <si>
    <t>Revenue</t>
  </si>
  <si>
    <t>6) Platform Innovations</t>
  </si>
  <si>
    <t>Annual Data</t>
  </si>
  <si>
    <t>FY22</t>
  </si>
  <si>
    <t>FY23</t>
  </si>
  <si>
    <t>FY24</t>
  </si>
  <si>
    <t>-</t>
  </si>
  <si>
    <t>Food</t>
  </si>
  <si>
    <t>1Q25E</t>
  </si>
  <si>
    <t>4Q24</t>
  </si>
  <si>
    <t>1Q24</t>
  </si>
  <si>
    <t>Swiggy</t>
  </si>
  <si>
    <t>Zomato</t>
  </si>
  <si>
    <t>Adjusted EBITDA margin</t>
  </si>
  <si>
    <t>Quick Commerce</t>
  </si>
  <si>
    <t>Reconciliation</t>
  </si>
  <si>
    <t>i) Adjusted Revenue</t>
  </si>
  <si>
    <t>INR million, unless specified otherwise</t>
  </si>
  <si>
    <t>Revenue from operations</t>
  </si>
  <si>
    <t>Add: user delivery charges</t>
  </si>
  <si>
    <t>Add: Fee from user (that is not already included in revenue from operations)</t>
  </si>
  <si>
    <t>ii) Adjusted EBITDA</t>
  </si>
  <si>
    <t>Profit/(loss) for the period / year</t>
  </si>
  <si>
    <t>Add: Tax expense</t>
  </si>
  <si>
    <t>Add: Finance costs</t>
  </si>
  <si>
    <t>Add: Depreciation and amortisation expense</t>
  </si>
  <si>
    <t>EBITDA</t>
  </si>
  <si>
    <t>Less: Other income</t>
  </si>
  <si>
    <t>Add: Share based payments</t>
  </si>
  <si>
    <t>Add: Exceptional items</t>
  </si>
  <si>
    <t>Add: Share in net loss of an associate</t>
  </si>
  <si>
    <r>
      <rPr>
        <b/>
        <sz val="11"/>
        <color rgb="FF000000"/>
        <rFont val="Arial"/>
        <family val="2"/>
      </rPr>
      <t>Swiggy consolidated segment results</t>
    </r>
    <r>
      <rPr>
        <b/>
        <vertAlign val="superscript"/>
        <sz val="11"/>
        <color rgb="FF000000"/>
        <rFont val="Arial"/>
        <family val="2"/>
      </rPr>
      <t>(1)</t>
    </r>
  </si>
  <si>
    <t>Less: Rental expenses pertaining to ‘Ind AS 116 leases’(1)</t>
  </si>
  <si>
    <t>Note:</t>
  </si>
  <si>
    <t>(1) Represents rental expenses on certain leases that are required to be capitalized as per Indian Accounting Standard 116 (Ind AS 116).</t>
  </si>
  <si>
    <t>INR Cr</t>
  </si>
  <si>
    <t>Add: Treasury income realised</t>
  </si>
  <si>
    <t>Less: Capital Expenditure incurred</t>
  </si>
  <si>
    <t>Less: Loan movement (including interest)</t>
  </si>
  <si>
    <t>Add: Other items</t>
  </si>
  <si>
    <t>Cash (burn) / surplus</t>
  </si>
  <si>
    <t>Add: (Increase) / Decrease in working capital</t>
  </si>
  <si>
    <t>Change in cash</t>
  </si>
  <si>
    <t>Add: Opening cash balance</t>
  </si>
  <si>
    <t>Consolidated closing cash balance</t>
  </si>
  <si>
    <t>Glossary</t>
  </si>
  <si>
    <t xml:space="preserve">Term </t>
  </si>
  <si>
    <t>Description</t>
  </si>
  <si>
    <t>B2C Total Orders</t>
  </si>
  <si>
    <t>Consolidated completed orders of consumer facing businesses i.e. (i) Food delivery, plus (ii) Quick Commerce, plus (iii) Out of Home Consumption, excluding Platform Innovations</t>
  </si>
  <si>
    <t>B2C Gross Order Value (GOV)</t>
  </si>
  <si>
    <t>Consolidated Gross Order Value of completed order for consumer facing businesses i.e. (i) Food delivery, plus (ii) Quick Commerce, plus (iii) Out-of-home Consumption, excluding Platform Innovations</t>
  </si>
  <si>
    <t xml:space="preserve">B2C Adjusted EBITDA </t>
  </si>
  <si>
    <t>Consolidated Adjusted EBITDA of (i) Food delivery, plus (ii) (Quick Commerce, plus (iii) Out-of-home Consumption, excluding Platform Innovations</t>
  </si>
  <si>
    <t>B2C Adjusted EBITDA Margin (% of B2C GOV)</t>
  </si>
  <si>
    <t>B2C Adjusted EBITDA divided by B2C GOV</t>
  </si>
  <si>
    <t>Consolidated Revenue</t>
  </si>
  <si>
    <t>Consolidated Revenue from operations as per financials of all businesses i.e. (i) Food delivery, plus (ii) Quick Commerce, plus (iii) Out-of-home Consumption, plus (iv) Supply Chain and Distribution, plus (v) Platform Innovations</t>
  </si>
  <si>
    <t>Consolidated Adjusted Revenue of all businesses i.e. (i) Food delivery, plus (ii) Quick Commerce, plus (iii) Out-of-home Consumption, plus (iv) Supply Chain and Distribution, plus (v) Platform Innovations</t>
  </si>
  <si>
    <t>Consolidated EBITDA</t>
  </si>
  <si>
    <t xml:space="preserve">Profit/loss as per financials excluding (i) tax expense (ii) depreciation and amortization expense (iii) finance cost </t>
  </si>
  <si>
    <t>Consolidated EBITDA excluding (i) other income (ii) exceptional items (iii) share in net loss of an associate (iv) share based payment expense and (v) rental expenses pertaining to 'Ind AS 116 leases</t>
  </si>
  <si>
    <t xml:space="preserve">Average Monthly Transacting Users </t>
  </si>
  <si>
    <t>Number of unique transacting users that have completed at least one order on the Swiggy unified-app / website in a month, averaged for the months in the period/year</t>
  </si>
  <si>
    <t>Average Monthly Transacting Delivery Partners</t>
  </si>
  <si>
    <t>Number of unique delivery partners that have delivered at least one order in a month, averaged for the months in the period/year</t>
  </si>
  <si>
    <t>Platform Frequency</t>
  </si>
  <si>
    <t>Completed orders per user in a month, averaged for the months in the period/year</t>
  </si>
  <si>
    <t>Total Orders</t>
  </si>
  <si>
    <t>Total completed Food Delivery orders on the platform</t>
  </si>
  <si>
    <t>Gross Order Value (GOV)</t>
  </si>
  <si>
    <t>Total monetary value of completed Food Delivery orders (gross of any discounts) plus (i) user delivery charges (net of any discounts, including free delivery discounts provided for Swiggy One membership program), plus (ii) packaging charges, plus (iii) fee from users. plus (iv) taxes, excluding tips.</t>
  </si>
  <si>
    <t>Average Order Value (AOV)</t>
  </si>
  <si>
    <t>Food Delivery GOV divided by Food Delivery Total Orders</t>
  </si>
  <si>
    <t>Revenue from our Food Delivery business includes (i) pre-agreed commissions from restaurant partners; (ii) advertising revenue from restaurant partners; (iii) fees that we charge to users and delivery partners for the use of our technology platform and subscription revenue (net of discounts, credits and refunds other than free delivery); and (iv) fees for other business enablement services from restaurant partners</t>
  </si>
  <si>
    <t>Revenue plus (i) user delivery charges collected and passed on to delivery partners (net of any discounts, including free delivery discounts provided through Swiggy One membership program), plus (ii) fee from users collected and netted off from platform funded discounts given for corresponding orders</t>
  </si>
  <si>
    <t>Food Delivery Adjusted Revenue, less (i) delivery and other charges, less (ii) platform funded discounts, less (iii) other variable costs, as a percentage of GOV</t>
  </si>
  <si>
    <t>Food Delivery segment results as per financials less rental expenses pertaining to 'Ind AS 116 leases'.</t>
  </si>
  <si>
    <t>Number of unique transacting users that have completed at least one Food Delivery order in a month, averaged for the months in the period/year</t>
  </si>
  <si>
    <t>Average Monthly Transacting Restaurant Partners</t>
  </si>
  <si>
    <t>Number of unique restaurant partners with at least one delivered order in a month, averaged for the months in the period/year</t>
  </si>
  <si>
    <t xml:space="preserve">Total Orders </t>
  </si>
  <si>
    <t>Total completed Quick Commerce orders on the platform</t>
  </si>
  <si>
    <t>Total monetary value of orders at maximum retail price (“MRP”) of goods sold (except for instances where MRP is not applicable such as fruits and vegetables wherein final selling price is used instead of MRP) and gross of any discounts, plus (i) user delivery charges (net of any discounts, including free delivery discounts provided for Swiggy One membership program), plus (ii) packaging charges, plus (iii) fee from users, plus (iv) taxes, excluding tips</t>
  </si>
  <si>
    <t>Quick Commerce GOV divided by Quick Commerce Total Orders</t>
  </si>
  <si>
    <t>Revenue from our Quick Commerce business includes (i) pre-agreed commissions from merchant partners; (ii) advertising revenue from brand partners; (iii) fees that we charge to users and delivery partners for the use of our technology platform and subscription revenue (net of discounts, credits and refunds other than free delivery); and (iv) fees for other business enablement services from merchant partners</t>
  </si>
  <si>
    <t>Quick Commerce Adjusted Revenue, less (i) delivery and other charges, less (ii) platform funded discounts, less (iii) cost of fulfilment services, less (iv) other variable costs, as a percentage of GOV</t>
  </si>
  <si>
    <t>Quick Commerce segment results as per financials less rental expenses pertaining to 'Ind AS 116 leases'</t>
  </si>
  <si>
    <t>Average Monthly Transacting Users</t>
  </si>
  <si>
    <t>Number of unique transacting users that have completed at least one Quick Commerce order in a month, averaged for the months in the period/year.</t>
  </si>
  <si>
    <t>Active Dark Stores</t>
  </si>
  <si>
    <t>Number of Dark Stores with at least one completed order on the last day of the period/year</t>
  </si>
  <si>
    <t>Total Transactions</t>
  </si>
  <si>
    <t>Total Transactions on Swiggy Dineout and SteppinOut</t>
  </si>
  <si>
    <t>Total monetary value of all transactions (gross of any discounts) on Dineout and SteppinOut, plus (i) fee from users, plus (ii) taxes</t>
  </si>
  <si>
    <t>Out-of-home Consumption Gross Order Value divided by Out-of-home Consumption total transactions</t>
  </si>
  <si>
    <t>Revenue plus fee from users collected and netted off from platform funded discounts given for corresponding orders (as applicable)</t>
  </si>
  <si>
    <t>Out-of-home Consumption gross revenue, less (i) platform funded discounts, less (ii) other variable costs, as a percentage of GOV</t>
  </si>
  <si>
    <t>Out-of-home Consumption segment results as per financias less rental expenses pertaining to ‘Ind AS 116 leases’</t>
  </si>
  <si>
    <t>Average Monthly Active Restaurants</t>
  </si>
  <si>
    <t>Total number of unique Swiggy Dineout restaurants that are listed with payment option in a month, averaged for the months in the period/year</t>
  </si>
  <si>
    <t>(i) Total monetary value of goods sold to wholesalers and retailers, plus (ii) Revenue from supply chain management and enablement services that we provide to our wholesalers and retailers</t>
  </si>
  <si>
    <t>Same as revenue</t>
  </si>
  <si>
    <t>Supply Chain and Distribution segment results as per financials less rental expenses pertaining to 'Ind AS 116 leases'</t>
  </si>
  <si>
    <r>
      <rPr>
        <sz val="11"/>
        <color theme="1"/>
        <rFont val="Arial"/>
        <family val="2"/>
      </rPr>
      <t xml:space="preserve">Revenue from operations for Platform Innovations, plus (i) user delivery charges collected and passed on to delivery partners (net of any discounts, including free delivery discounts provided through Swiggy One membership program), </t>
    </r>
    <r>
      <rPr>
        <sz val="11"/>
        <color theme="1"/>
        <rFont val="Arial"/>
        <family val="2"/>
      </rPr>
      <t>plus (ii) fee from users collected and netted off from platform funded discounts given for corresponding orders (as applicable)</t>
    </r>
  </si>
  <si>
    <t>Platform Innovations Segment results as per financials less rental expenses pertaining to 'Ind AS 116 leases'</t>
  </si>
  <si>
    <t>#REF!</t>
  </si>
  <si>
    <t xml:space="preserve">Active Dark store area (million Sq ft) </t>
  </si>
  <si>
    <t>iii) Consolidated cash balance</t>
  </si>
  <si>
    <t xml:space="preserve">Revenue from our Out of home consumption business includes (i) pre-agreed commissions that we charge to our restaurant partners; (ii) advertising revenue from restaurant partners and brand partners; (iii) fees that we charge to users for the use of our technology platform and subscription revenue (net of discounts) (iv) revenue from sale of tickets, and (v) fees for other business enablement services provided to restaurant partners and brand partners. </t>
  </si>
  <si>
    <t>Revenue from our Platform Innovations business typically includes (i) revenue from sale of food and products, (ii) fees that we charge to our users and delivery partners and subscription revenue (net of discounts, credits and refunds other than free delivery), (iii) advertising fees from restaurant partners, merchant partners and brand partners, and (iv) fees for other business enablement services from restaurant partners and merchant partners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</si>
</sst>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numFmt numFmtId="166" formatCode="0.0"/>
    <numFmt numFmtId="167" formatCode="#,##0.0"/>
    <numFmt numFmtId="168" formatCode="#,##0.000"/>
    <numFmt numFmtId="169" formatCode="_(* #,##0_);_(* \(#,##0\);_(* &quot;-&quot;??_);_(@_)"/>
    <numFmt numFmtId="170" formatCode="\+#,##0&quot; bps&quot;;\-#,##0&quot; bps&quot;;0&quot; bps&quot;;&quot;0 bps&quot;"/>
  </numFmts>
  <fonts count="33">
    <font>
      <sz val="10"/>
      <color rgb="FF000000"/>
      <name val="Arial"/>
      <scheme val="minor"/>
    </font>
    <font>
      <sz val="10"/>
      <color rgb="FF000000"/>
      <name val="Arial"/>
      <family val="2"/>
    </font>
    <font>
      <b/>
      <sz val="24"/>
      <color rgb="FFFFFFFF"/>
      <name val="Arial"/>
      <family val="2"/>
    </font>
    <font>
      <b/>
      <sz val="24"/>
      <color theme="0"/>
      <name val="Arial"/>
      <family val="2"/>
    </font>
    <font>
      <b/>
      <sz val="12"/>
      <color rgb="FF000000"/>
      <name val="Arial"/>
      <family val="2"/>
    </font>
    <font>
      <sz val="12"/>
      <color theme="4"/>
      <name val="Arial"/>
      <family val="2"/>
    </font>
    <font>
      <b/>
      <sz val="12"/>
      <color theme="8"/>
      <name val="Arial"/>
      <family val="2"/>
    </font>
    <font>
      <i/>
      <sz val="11"/>
      <color theme="8"/>
      <name val="Arial"/>
      <family val="2"/>
    </font>
    <font>
      <b/>
      <sz val="11"/>
      <color theme="8"/>
      <name val="Arial"/>
      <family val="2"/>
    </font>
    <font>
      <sz val="11"/>
      <color rgb="FF000000"/>
      <name val="Arial"/>
      <family val="2"/>
    </font>
    <font>
      <b/>
      <sz val="10"/>
      <color rgb="FF000000"/>
      <name val="Arial"/>
      <family val="2"/>
    </font>
    <font>
      <i/>
      <sz val="10"/>
      <color rgb="FF000000"/>
      <name val="Arial"/>
      <family val="2"/>
    </font>
    <font>
      <i/>
      <sz val="11"/>
      <color rgb="FF000000"/>
      <name val="Arial"/>
      <family val="2"/>
    </font>
    <font>
      <sz val="11"/>
      <color theme="4"/>
      <name val="Arial"/>
      <family val="2"/>
    </font>
    <font>
      <b/>
      <sz val="11"/>
      <color rgb="FF000000"/>
      <name val="Arial"/>
      <family val="2"/>
    </font>
    <font>
      <b/>
      <i/>
      <sz val="11"/>
      <color rgb="FF000000"/>
      <name val="Arial"/>
      <family val="2"/>
    </font>
    <font>
      <sz val="11"/>
      <color theme="1"/>
      <name val="Arial"/>
      <family val="2"/>
    </font>
    <font>
      <sz val="10"/>
      <color rgb="FFFFFFFF"/>
      <name val="Arial"/>
      <family val="2"/>
      <scheme val="minor"/>
    </font>
    <font>
      <sz val="10"/>
      <color rgb="FFFFFFFF"/>
      <name val="Arial"/>
      <family val="2"/>
    </font>
    <font>
      <sz val="10"/>
      <color theme="1"/>
      <name val="Arial"/>
      <family val="2"/>
    </font>
    <font>
      <b/>
      <sz val="11"/>
      <color theme="0"/>
      <name val="Arial"/>
      <family val="2"/>
    </font>
    <font>
      <b/>
      <u/>
      <sz val="11"/>
      <color theme="8"/>
      <name val="Arial"/>
      <family val="2"/>
    </font>
    <font>
      <sz val="11"/>
      <color theme="8"/>
      <name val="Arial"/>
      <family val="2"/>
    </font>
    <font>
      <b/>
      <sz val="11"/>
      <color rgb="FF000000"/>
      <name val="Proxima Nova"/>
    </font>
    <font>
      <sz val="11"/>
      <color rgb="FF000000"/>
      <name val="Proxima Nova"/>
    </font>
    <font>
      <i/>
      <sz val="11"/>
      <color rgb="FFFF6D01"/>
      <name val="Proxima Nova"/>
    </font>
    <font>
      <b/>
      <sz val="11"/>
      <color theme="8"/>
      <name val="Proxima Nova"/>
    </font>
    <font>
      <b/>
      <vertAlign val="superscript"/>
      <sz val="11"/>
      <color rgb="FF000000"/>
      <name val="Arial"/>
      <family val="2"/>
    </font>
    <font>
      <i/>
      <u/>
      <sz val="9"/>
      <color rgb="FF000000"/>
      <name val="Arial"/>
      <family val="2"/>
    </font>
    <font>
      <sz val="9"/>
      <color rgb="FF000000"/>
      <name val="Arial"/>
      <family val="2"/>
    </font>
    <font>
      <i/>
      <sz val="9"/>
      <color rgb="FF000000"/>
      <name val="Arial"/>
      <family val="2"/>
    </font>
    <font>
      <sz val="9"/>
      <color rgb="FF000000"/>
      <name val="Arial"/>
      <family val="2"/>
      <scheme val="minor"/>
    </font>
    <font>
      <sz val="11"/>
      <color rgb="FFFF6D01"/>
      <name val="Proxima Nova"/>
    </font>
  </fonts>
  <fills count="4">
    <fill>
      <patternFill patternType="none"/>
    </fill>
    <fill>
      <patternFill patternType="gray125"/>
    </fill>
    <fill>
      <patternFill patternType="solid">
        <fgColor theme="8"/>
        <bgColor theme="8"/>
      </patternFill>
    </fill>
    <fill>
      <patternFill patternType="solid">
        <fgColor rgb="FFFFFFFF"/>
        <bgColor rgb="FFFFFFFF"/>
      </patternFill>
    </fill>
  </fills>
  <borders count="6">
    <border>
      <left/>
      <right/>
      <top/>
      <bottom/>
      <diagonal/>
    </border>
    <border>
      <left/>
      <right/>
      <top/>
      <bottom/>
      <diagonal/>
    </border>
    <border>
      <left/>
      <right/>
      <top/>
      <bottom style="medium">
        <color theme="8"/>
      </bottom>
      <diagonal/>
    </border>
    <border>
      <left/>
      <right/>
      <top style="medium">
        <color theme="8"/>
      </top>
      <bottom style="thin">
        <color rgb="FFBFBFBF"/>
      </bottom>
      <diagonal/>
    </border>
    <border>
      <left/>
      <right/>
      <top style="thin">
        <color rgb="FFBFBFBF"/>
      </top>
      <bottom style="thin">
        <color rgb="FFBFBFBF"/>
      </bottom>
      <diagonal/>
    </border>
    <border>
      <left/>
      <right/>
      <top/>
      <bottom style="thin">
        <color rgb="FFBFBFBF"/>
      </bottom>
      <diagonal/>
    </border>
  </borders>
  <cellStyleXfs count="1">
    <xf numFmtId="0" fontId="0" fillId="0" borderId="0"/>
  </cellStyleXfs>
  <cellXfs count="106">
    <xf numFmtId="0" fontId="0" fillId="0" borderId="0" xfId="0"/>
    <xf numFmtId="0" fontId="1" fillId="0" borderId="0" xfId="0" applyFont="1"/>
    <xf numFmtId="0" fontId="2" fillId="2" borderId="1" xfId="0" applyFont="1" applyFill="1" applyBorder="1" applyAlignment="1">
      <alignment vertical="center"/>
    </xf>
    <xf numFmtId="0" fontId="3" fillId="2" borderId="1" xfId="0" applyFont="1" applyFill="1" applyBorder="1" applyAlignment="1">
      <alignment vertical="center"/>
    </xf>
    <xf numFmtId="0" fontId="1" fillId="2" borderId="1" xfId="0" applyFont="1" applyFill="1" applyBorder="1"/>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1" fontId="1" fillId="0" borderId="0" xfId="0" applyNumberFormat="1" applyFont="1" applyAlignment="1">
      <alignment vertical="center"/>
    </xf>
    <xf numFmtId="0" fontId="6" fillId="0" borderId="0" xfId="0" applyFont="1" applyAlignment="1">
      <alignment vertical="center"/>
    </xf>
    <xf numFmtId="0" fontId="7" fillId="0" borderId="2" xfId="0" applyFont="1" applyBorder="1" applyAlignment="1">
      <alignment vertical="center"/>
    </xf>
    <xf numFmtId="0" fontId="8" fillId="0" borderId="0" xfId="0" applyFont="1" applyAlignment="1">
      <alignment horizontal="center" vertical="center"/>
    </xf>
    <xf numFmtId="0" fontId="9" fillId="0" borderId="3" xfId="0" applyFont="1" applyBorder="1" applyAlignment="1">
      <alignment vertical="center"/>
    </xf>
    <xf numFmtId="1" fontId="9" fillId="0" borderId="3" xfId="0" applyNumberFormat="1" applyFont="1" applyBorder="1" applyAlignment="1">
      <alignment horizontal="center" vertical="center"/>
    </xf>
    <xf numFmtId="2" fontId="9" fillId="0" borderId="3" xfId="0" applyNumberFormat="1" applyFont="1" applyBorder="1" applyAlignment="1">
      <alignment horizontal="center" vertical="center"/>
    </xf>
    <xf numFmtId="0" fontId="10" fillId="0" borderId="0" xfId="0" applyFont="1" applyAlignment="1">
      <alignment vertical="center"/>
    </xf>
    <xf numFmtId="0" fontId="9" fillId="0" borderId="4" xfId="0" applyFont="1" applyBorder="1" applyAlignment="1">
      <alignment vertical="center"/>
    </xf>
    <xf numFmtId="4" fontId="9" fillId="0" borderId="4" xfId="0" applyNumberFormat="1" applyFont="1" applyBorder="1" applyAlignment="1">
      <alignment horizontal="center" vertical="center"/>
    </xf>
    <xf numFmtId="2" fontId="9" fillId="0" borderId="4" xfId="0" applyNumberFormat="1" applyFont="1" applyBorder="1" applyAlignment="1">
      <alignment horizontal="center" vertical="center"/>
    </xf>
    <xf numFmtId="165" fontId="1" fillId="0" borderId="0" xfId="0" applyNumberFormat="1" applyFont="1" applyAlignment="1">
      <alignment vertical="center"/>
    </xf>
    <xf numFmtId="0" fontId="11" fillId="0" borderId="0" xfId="0" applyFont="1" applyAlignment="1">
      <alignment vertical="center"/>
    </xf>
    <xf numFmtId="0" fontId="12" fillId="0" borderId="4" xfId="0" applyFont="1" applyBorder="1" applyAlignment="1">
      <alignment horizontal="right" vertical="center"/>
    </xf>
    <xf numFmtId="165" fontId="12" fillId="0" borderId="4" xfId="0" applyNumberFormat="1" applyFont="1" applyBorder="1" applyAlignment="1">
      <alignment horizontal="center" vertical="center"/>
    </xf>
    <xf numFmtId="3" fontId="9" fillId="0" borderId="0" xfId="0" applyNumberFormat="1" applyFont="1" applyAlignment="1">
      <alignment horizontal="center" vertical="center"/>
    </xf>
    <xf numFmtId="4" fontId="9" fillId="3" borderId="4" xfId="0" applyNumberFormat="1" applyFont="1" applyFill="1" applyBorder="1" applyAlignment="1">
      <alignment horizontal="center" vertical="center"/>
    </xf>
    <xf numFmtId="165" fontId="9" fillId="3" borderId="4" xfId="0" applyNumberFormat="1" applyFont="1" applyFill="1" applyBorder="1" applyAlignment="1">
      <alignment horizontal="center" vertical="center"/>
    </xf>
    <xf numFmtId="4" fontId="10" fillId="0" borderId="0" xfId="0" applyNumberFormat="1" applyFont="1" applyAlignment="1">
      <alignment vertical="center"/>
    </xf>
    <xf numFmtId="10" fontId="1" fillId="0" borderId="0" xfId="0" applyNumberFormat="1" applyFont="1" applyAlignment="1">
      <alignment vertical="center"/>
    </xf>
    <xf numFmtId="166" fontId="9" fillId="0" borderId="4" xfId="0" applyNumberFormat="1" applyFont="1" applyBorder="1" applyAlignment="1">
      <alignment horizontal="center" vertical="center"/>
    </xf>
    <xf numFmtId="3" fontId="9" fillId="0" borderId="4" xfId="0" applyNumberFormat="1" applyFont="1" applyBorder="1" applyAlignment="1">
      <alignment horizontal="center" vertical="center"/>
    </xf>
    <xf numFmtId="0" fontId="9" fillId="0" borderId="5" xfId="0" applyFont="1" applyBorder="1" applyAlignment="1">
      <alignment vertical="center"/>
    </xf>
    <xf numFmtId="2" fontId="9" fillId="3" borderId="5" xfId="0" applyNumberFormat="1" applyFont="1" applyFill="1" applyBorder="1" applyAlignment="1">
      <alignment horizontal="center" vertical="center"/>
    </xf>
    <xf numFmtId="2" fontId="9" fillId="3" borderId="4" xfId="0" applyNumberFormat="1" applyFont="1" applyFill="1" applyBorder="1" applyAlignment="1">
      <alignment horizontal="center" vertical="center"/>
    </xf>
    <xf numFmtId="0" fontId="9" fillId="0" borderId="0" xfId="0" applyFont="1" applyAlignment="1">
      <alignment horizontal="center" vertical="center"/>
    </xf>
    <xf numFmtId="3" fontId="1" fillId="0" borderId="0" xfId="0" applyNumberFormat="1" applyFont="1" applyAlignment="1">
      <alignment vertical="center"/>
    </xf>
    <xf numFmtId="0" fontId="13" fillId="0" borderId="0" xfId="0" applyFont="1" applyAlignment="1">
      <alignment vertical="center"/>
    </xf>
    <xf numFmtId="167" fontId="1" fillId="0" borderId="0" xfId="0" applyNumberFormat="1" applyFont="1" applyAlignment="1">
      <alignment vertical="center"/>
    </xf>
    <xf numFmtId="3" fontId="14" fillId="0" borderId="0" xfId="0" applyNumberFormat="1" applyFont="1" applyAlignment="1">
      <alignment horizontal="center" vertical="center"/>
    </xf>
    <xf numFmtId="3" fontId="15" fillId="0" borderId="0" xfId="0" applyNumberFormat="1" applyFont="1" applyAlignment="1">
      <alignment horizontal="center" vertical="center"/>
    </xf>
    <xf numFmtId="4" fontId="16" fillId="0" borderId="4" xfId="0" applyNumberFormat="1" applyFont="1" applyBorder="1" applyAlignment="1">
      <alignment horizontal="center" vertical="center"/>
    </xf>
    <xf numFmtId="165" fontId="9" fillId="0" borderId="4" xfId="0" applyNumberFormat="1" applyFont="1" applyBorder="1" applyAlignment="1">
      <alignment horizontal="center" vertical="center"/>
    </xf>
    <xf numFmtId="167" fontId="9" fillId="0" borderId="4" xfId="0" applyNumberFormat="1" applyFont="1" applyBorder="1" applyAlignment="1">
      <alignment horizontal="center" vertical="center"/>
    </xf>
    <xf numFmtId="0" fontId="9" fillId="0" borderId="0" xfId="0" applyFont="1" applyAlignment="1">
      <alignment vertical="center"/>
    </xf>
    <xf numFmtId="168" fontId="9" fillId="0" borderId="0" xfId="0" applyNumberFormat="1" applyFont="1" applyAlignment="1">
      <alignment horizontal="center" vertical="center"/>
    </xf>
    <xf numFmtId="0" fontId="1" fillId="0" borderId="0" xfId="0" applyFont="1" applyAlignment="1">
      <alignment horizontal="center" vertical="center"/>
    </xf>
    <xf numFmtId="0" fontId="17" fillId="0" borderId="0" xfId="0" applyFont="1"/>
    <xf numFmtId="0" fontId="18" fillId="0" borderId="0" xfId="0" applyFont="1" applyAlignment="1">
      <alignment vertical="center"/>
    </xf>
    <xf numFmtId="0" fontId="8" fillId="0" borderId="2" xfId="0" applyFont="1" applyBorder="1" applyAlignment="1">
      <alignment horizontal="center" vertical="center"/>
    </xf>
    <xf numFmtId="166" fontId="1" fillId="0" borderId="0" xfId="0" applyNumberFormat="1" applyFont="1" applyAlignment="1">
      <alignment vertical="center"/>
    </xf>
    <xf numFmtId="3" fontId="12" fillId="0" borderId="0" xfId="0" applyNumberFormat="1" applyFont="1" applyAlignment="1">
      <alignment horizontal="center" vertical="center"/>
    </xf>
    <xf numFmtId="167" fontId="9" fillId="0" borderId="4" xfId="0" applyNumberFormat="1" applyFont="1" applyBorder="1" applyAlignment="1">
      <alignment vertical="center"/>
    </xf>
    <xf numFmtId="0" fontId="16" fillId="0" borderId="0" xfId="0" applyFont="1" applyAlignment="1">
      <alignment vertical="center"/>
    </xf>
    <xf numFmtId="2" fontId="16" fillId="0" borderId="0" xfId="0" applyNumberFormat="1" applyFont="1" applyAlignment="1">
      <alignment horizontal="center" vertical="center"/>
    </xf>
    <xf numFmtId="2" fontId="9" fillId="0" borderId="5" xfId="0" applyNumberFormat="1" applyFont="1" applyBorder="1" applyAlignment="1">
      <alignment horizontal="center" vertical="center"/>
    </xf>
    <xf numFmtId="1" fontId="9" fillId="0" borderId="4" xfId="0" applyNumberFormat="1" applyFont="1" applyBorder="1" applyAlignment="1">
      <alignment horizontal="center" vertical="center"/>
    </xf>
    <xf numFmtId="165" fontId="12" fillId="3" borderId="4" xfId="0" applyNumberFormat="1" applyFont="1" applyFill="1" applyBorder="1" applyAlignment="1">
      <alignment horizontal="center" vertical="center"/>
    </xf>
    <xf numFmtId="3" fontId="12" fillId="0" borderId="4" xfId="0" applyNumberFormat="1" applyFont="1" applyBorder="1" applyAlignment="1">
      <alignment horizontal="center" vertical="center"/>
    </xf>
    <xf numFmtId="0" fontId="9" fillId="0" borderId="4" xfId="0" applyFont="1" applyBorder="1" applyAlignment="1">
      <alignment horizontal="center" vertical="center"/>
    </xf>
    <xf numFmtId="0" fontId="10" fillId="0" borderId="0" xfId="0" applyFont="1"/>
    <xf numFmtId="0" fontId="19" fillId="0" borderId="0" xfId="0" applyFont="1"/>
    <xf numFmtId="3" fontId="1" fillId="0" borderId="0" xfId="0" applyNumberFormat="1" applyFont="1" applyAlignment="1">
      <alignment horizontal="right"/>
    </xf>
    <xf numFmtId="169" fontId="1" fillId="0" borderId="0" xfId="0" applyNumberFormat="1" applyFont="1"/>
    <xf numFmtId="165" fontId="1" fillId="0" borderId="0" xfId="0" applyNumberFormat="1" applyFont="1"/>
    <xf numFmtId="169" fontId="1" fillId="0" borderId="0" xfId="0" applyNumberFormat="1" applyFont="1" applyAlignment="1">
      <alignment horizontal="right"/>
    </xf>
    <xf numFmtId="0" fontId="11" fillId="0" borderId="0" xfId="0" applyFont="1"/>
    <xf numFmtId="165" fontId="11" fillId="0" borderId="0" xfId="0" applyNumberFormat="1" applyFont="1" applyAlignment="1">
      <alignment horizontal="right"/>
    </xf>
    <xf numFmtId="165" fontId="11" fillId="0" borderId="0" xfId="0" applyNumberFormat="1" applyFont="1"/>
    <xf numFmtId="170" fontId="1" fillId="0" borderId="0" xfId="0" applyNumberFormat="1" applyFont="1"/>
    <xf numFmtId="0" fontId="1" fillId="0" borderId="0" xfId="0" applyFont="1" applyAlignment="1">
      <alignment horizontal="right"/>
    </xf>
    <xf numFmtId="164" fontId="1" fillId="0" borderId="0" xfId="0" applyNumberFormat="1" applyFont="1"/>
    <xf numFmtId="3" fontId="1" fillId="0" borderId="0" xfId="0" applyNumberFormat="1" applyFont="1"/>
    <xf numFmtId="165" fontId="1" fillId="0" borderId="0" xfId="0" applyNumberFormat="1" applyFont="1" applyAlignment="1">
      <alignment horizontal="right"/>
    </xf>
    <xf numFmtId="0" fontId="20" fillId="2" borderId="1" xfId="0" applyFont="1" applyFill="1" applyBorder="1" applyAlignment="1">
      <alignment vertical="center"/>
    </xf>
    <xf numFmtId="0" fontId="9" fillId="2" borderId="1" xfId="0" applyFont="1" applyFill="1" applyBorder="1"/>
    <xf numFmtId="0" fontId="9" fillId="0" borderId="0" xfId="0" applyFont="1"/>
    <xf numFmtId="0" fontId="8"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9" fillId="0" borderId="4" xfId="0" applyFont="1" applyBorder="1" applyAlignment="1">
      <alignment vertical="center" wrapText="1"/>
    </xf>
    <xf numFmtId="0" fontId="14" fillId="0" borderId="5" xfId="0" applyFont="1" applyBorder="1" applyAlignment="1">
      <alignment vertical="center"/>
    </xf>
    <xf numFmtId="3" fontId="14" fillId="0" borderId="5" xfId="0" applyNumberFormat="1" applyFont="1" applyBorder="1" applyAlignment="1">
      <alignment horizontal="center" vertical="center"/>
    </xf>
    <xf numFmtId="0" fontId="12" fillId="0" borderId="0" xfId="0" applyFont="1" applyAlignment="1">
      <alignment vertical="center"/>
    </xf>
    <xf numFmtId="0" fontId="14" fillId="0" borderId="3" xfId="0" applyFont="1" applyBorder="1" applyAlignment="1">
      <alignment vertical="center"/>
    </xf>
    <xf numFmtId="3" fontId="14" fillId="0" borderId="4" xfId="0" applyNumberFormat="1" applyFont="1" applyBorder="1" applyAlignment="1">
      <alignment horizontal="center" vertical="center"/>
    </xf>
    <xf numFmtId="0" fontId="14" fillId="0" borderId="0" xfId="0" applyFont="1" applyAlignment="1">
      <alignment vertical="center"/>
    </xf>
    <xf numFmtId="0" fontId="14"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vertical="center"/>
    </xf>
    <xf numFmtId="0" fontId="25" fillId="0" borderId="2" xfId="0" applyFont="1" applyBorder="1" applyAlignment="1">
      <alignment vertical="center"/>
    </xf>
    <xf numFmtId="0" fontId="26" fillId="0" borderId="2" xfId="0" applyFont="1" applyBorder="1" applyAlignment="1">
      <alignment horizontal="center" vertical="center"/>
    </xf>
    <xf numFmtId="0" fontId="23" fillId="0" borderId="5" xfId="0" applyFont="1" applyBorder="1" applyAlignment="1">
      <alignment vertical="center"/>
    </xf>
    <xf numFmtId="3" fontId="23" fillId="0" borderId="4" xfId="0" applyNumberFormat="1" applyFont="1" applyBorder="1" applyAlignment="1">
      <alignment horizontal="center" vertical="center"/>
    </xf>
    <xf numFmtId="0" fontId="24" fillId="0" borderId="5" xfId="0" applyFont="1" applyBorder="1" applyAlignment="1">
      <alignment vertical="center"/>
    </xf>
    <xf numFmtId="3" fontId="24" fillId="0" borderId="4" xfId="0" applyNumberFormat="1" applyFont="1" applyBorder="1" applyAlignment="1">
      <alignment horizontal="center" vertical="center"/>
    </xf>
    <xf numFmtId="0" fontId="8" fillId="0" borderId="2" xfId="0" applyFont="1" applyBorder="1" applyAlignment="1">
      <alignment vertical="center"/>
    </xf>
    <xf numFmtId="0" fontId="8" fillId="0" borderId="2" xfId="0" applyFont="1" applyBorder="1" applyAlignment="1">
      <alignment horizontal="left" vertical="center"/>
    </xf>
    <xf numFmtId="0" fontId="9" fillId="0" borderId="3" xfId="0" applyFont="1" applyBorder="1" applyAlignment="1">
      <alignment vertical="center" wrapText="1"/>
    </xf>
    <xf numFmtId="0" fontId="9" fillId="0" borderId="0" xfId="0" applyFont="1" applyAlignment="1">
      <alignment vertical="center" wrapText="1"/>
    </xf>
    <xf numFmtId="0" fontId="16" fillId="0" borderId="4" xfId="0" applyFont="1" applyBorder="1" applyAlignment="1">
      <alignment vertical="center" wrapText="1"/>
    </xf>
    <xf numFmtId="0" fontId="28" fillId="0" borderId="0" xfId="0" applyFont="1" applyAlignment="1">
      <alignment vertical="center"/>
    </xf>
    <xf numFmtId="0" fontId="29" fillId="0" borderId="0" xfId="0" applyFont="1" applyAlignment="1">
      <alignment vertical="center"/>
    </xf>
    <xf numFmtId="0" fontId="32" fillId="0" borderId="0" xfId="0" applyFont="1" applyAlignment="1">
      <alignment vertical="center"/>
    </xf>
    <xf numFmtId="0" fontId="1" fillId="0" borderId="0" xfId="0" applyFont="1" applyAlignment="1">
      <alignment horizontal="center"/>
    </xf>
    <xf numFmtId="0" fontId="0" fillId="0" borderId="0" xfId="0"/>
    <xf numFmtId="0" fontId="30" fillId="0" borderId="0" xfId="0" applyFont="1" applyAlignment="1">
      <alignment horizontal="left" vertical="center" wrapText="1"/>
    </xf>
    <xf numFmtId="0" fontId="3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400050</xdr:colOff>
      <xdr:row>7</xdr:row>
      <xdr:rowOff>0</xdr:rowOff>
    </xdr:from>
    <xdr:ext cx="6543675" cy="1647825"/>
    <xdr:sp macro="" textlink="">
      <xdr:nvSpPr>
        <xdr:cNvPr id="3" name="Shape 3">
          <a:extLst>
            <a:ext uri="{FF2B5EF4-FFF2-40B4-BE49-F238E27FC236}">
              <a16:creationId xmlns:a16="http://schemas.microsoft.com/office/drawing/2014/main" id="{00000000-0008-0000-0000-000003000000}"/>
            </a:ext>
          </a:extLst>
        </xdr:cNvPr>
        <xdr:cNvSpPr txBox="1"/>
      </xdr:nvSpPr>
      <xdr:spPr>
        <a:xfrm>
          <a:off x="2078925" y="2960850"/>
          <a:ext cx="6534150" cy="1638300"/>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SzPts val="4800"/>
            <a:buFont typeface="Arial"/>
            <a:buNone/>
          </a:pPr>
          <a:endParaRPr sz="4800">
            <a:solidFill>
              <a:schemeClr val="accent5"/>
            </a:solidFill>
          </a:endParaRPr>
        </a:p>
        <a:p>
          <a:pPr marL="0" lvl="0" indent="0" algn="l" rtl="0">
            <a:spcBef>
              <a:spcPts val="0"/>
            </a:spcBef>
            <a:spcAft>
              <a:spcPts val="0"/>
            </a:spcAft>
            <a:buClr>
              <a:schemeClr val="accent5"/>
            </a:buClr>
            <a:buSzPts val="4800"/>
            <a:buFont typeface="Arial"/>
            <a:buNone/>
          </a:pPr>
          <a:r>
            <a:rPr lang="en-US" sz="4800" b="1">
              <a:solidFill>
                <a:schemeClr val="accent5"/>
              </a:solidFill>
              <a:latin typeface="Arial"/>
              <a:ea typeface="Arial"/>
              <a:cs typeface="Arial"/>
              <a:sym typeface="Arial"/>
            </a:rPr>
            <a:t>Databook</a:t>
          </a:r>
          <a:endParaRPr sz="1400"/>
        </a:p>
      </xdr:txBody>
    </xdr:sp>
    <xdr:clientData fLocksWithSheet="0"/>
  </xdr:oneCellAnchor>
  <xdr:oneCellAnchor>
    <xdr:from>
      <xdr:col>0</xdr:col>
      <xdr:colOff>504825</xdr:colOff>
      <xdr:row>5</xdr:row>
      <xdr:rowOff>123825</xdr:rowOff>
    </xdr:from>
    <xdr:ext cx="2876550" cy="7905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pageSetUpPr fitToPage="1"/>
  </sheetPr>
  <dimension ref="F1:F995"/>
  <sheetViews>
    <sheetView showGridLines="0" tabSelected="1" workbookViewId="0"/>
  </sheetViews>
  <sheetFormatPr defaultColWidth="12.6640625" defaultRowHeight="15" customHeight="1"/>
  <cols>
    <col min="1" max="6" width="8.6640625" customWidth="1"/>
  </cols>
  <sheetData>
    <row r="1" spans="6:6" ht="12" customHeight="1"/>
    <row r="2" spans="6:6" ht="12" customHeight="1"/>
    <row r="3" spans="6:6" ht="12" customHeight="1"/>
    <row r="4" spans="6:6" ht="12" customHeight="1"/>
    <row r="5" spans="6:6" ht="12" customHeight="1"/>
    <row r="6" spans="6:6" ht="12" customHeight="1"/>
    <row r="7" spans="6:6" ht="12" customHeight="1"/>
    <row r="8" spans="6:6" ht="12" customHeight="1"/>
    <row r="9" spans="6:6" ht="12" customHeight="1"/>
    <row r="10" spans="6:6" ht="12" customHeight="1"/>
    <row r="11" spans="6:6" ht="12" customHeight="1">
      <c r="F11" s="1"/>
    </row>
    <row r="12" spans="6:6" ht="12" customHeight="1">
      <c r="F12" s="1"/>
    </row>
    <row r="13" spans="6:6" ht="12" customHeight="1"/>
    <row r="14" spans="6:6" ht="12" customHeight="1">
      <c r="F14" s="1"/>
    </row>
    <row r="15" spans="6:6" ht="12" customHeight="1"/>
    <row r="16" spans="6:6" ht="12" customHeight="1"/>
    <row r="17" ht="12" customHeight="1"/>
    <row r="18"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pageMargins left="0.7" right="0.7" top="0.75" bottom="0.75" header="0" footer="0"/>
  <pageSetup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pageSetUpPr fitToPage="1"/>
  </sheetPr>
  <dimension ref="A1:I72"/>
  <sheetViews>
    <sheetView showGridLines="0" workbookViewId="0">
      <selection activeCell="B7" sqref="B7"/>
    </sheetView>
  </sheetViews>
  <sheetFormatPr defaultColWidth="12.6640625" defaultRowHeight="15" customHeight="1"/>
  <cols>
    <col min="1" max="1" width="1.6640625" customWidth="1"/>
    <col min="2" max="2" width="50.6640625" customWidth="1"/>
    <col min="3" max="8" width="9.44140625" customWidth="1"/>
    <col min="9" max="9" width="11.88671875" customWidth="1"/>
  </cols>
  <sheetData>
    <row r="1" spans="1:9" ht="39" customHeight="1">
      <c r="A1" s="2" t="s">
        <v>0</v>
      </c>
      <c r="B1" s="3"/>
      <c r="C1" s="4"/>
      <c r="D1" s="4"/>
      <c r="E1" s="4"/>
      <c r="F1" s="4"/>
      <c r="G1" s="4"/>
      <c r="H1" s="4"/>
      <c r="I1" s="4"/>
    </row>
    <row r="2" spans="1:9" ht="12" customHeight="1">
      <c r="A2" s="5"/>
      <c r="B2" s="5"/>
      <c r="C2" s="5"/>
      <c r="D2" s="5"/>
      <c r="E2" s="5"/>
      <c r="F2" s="5"/>
      <c r="G2" s="5"/>
      <c r="H2" s="5"/>
      <c r="I2" s="5"/>
    </row>
    <row r="3" spans="1:9" ht="12" customHeight="1">
      <c r="A3" s="5"/>
      <c r="B3" s="5"/>
      <c r="C3" s="5"/>
      <c r="D3" s="5"/>
      <c r="E3" s="5"/>
      <c r="F3" s="5"/>
      <c r="G3" s="5"/>
      <c r="H3" s="5"/>
      <c r="I3" s="5"/>
    </row>
    <row r="4" spans="1:9" ht="27.75" customHeight="1">
      <c r="A4" s="5"/>
      <c r="B4" s="6" t="s">
        <v>1</v>
      </c>
      <c r="C4" s="8"/>
      <c r="D4" s="5"/>
      <c r="E4" s="5"/>
      <c r="F4" s="5"/>
      <c r="G4" s="5"/>
      <c r="H4" s="5"/>
      <c r="I4" s="5"/>
    </row>
    <row r="5" spans="1:9" ht="12" customHeight="1">
      <c r="A5" s="5"/>
      <c r="B5" s="5"/>
      <c r="C5" s="1"/>
      <c r="D5" s="1"/>
      <c r="E5" s="1"/>
      <c r="F5" s="1"/>
      <c r="G5" s="5"/>
      <c r="H5" s="5"/>
      <c r="I5" s="5"/>
    </row>
    <row r="6" spans="1:9" ht="19.5" customHeight="1">
      <c r="A6" s="5"/>
      <c r="B6" s="9" t="s">
        <v>2</v>
      </c>
      <c r="C6" s="5"/>
      <c r="D6" s="5"/>
      <c r="E6" s="5"/>
      <c r="F6" s="5"/>
      <c r="G6" s="5"/>
      <c r="H6" s="5"/>
      <c r="I6" s="5"/>
    </row>
    <row r="7" spans="1:9" ht="19.5" customHeight="1" thickBot="1">
      <c r="A7" s="5"/>
      <c r="B7" s="10" t="s">
        <v>3</v>
      </c>
      <c r="C7" s="94" t="s">
        <v>4</v>
      </c>
      <c r="D7" s="94" t="s">
        <v>5</v>
      </c>
      <c r="E7" s="94" t="s">
        <v>6</v>
      </c>
      <c r="F7" s="94" t="s">
        <v>7</v>
      </c>
      <c r="G7" s="94" t="s">
        <v>8</v>
      </c>
      <c r="H7" s="94" t="s">
        <v>9</v>
      </c>
      <c r="I7" s="5"/>
    </row>
    <row r="8" spans="1:9" ht="19.5" customHeight="1">
      <c r="A8" s="5"/>
      <c r="B8" s="16" t="s">
        <v>11</v>
      </c>
      <c r="C8" s="17">
        <v>82.77186194926</v>
      </c>
      <c r="D8" s="17">
        <v>87.027002630929488</v>
      </c>
      <c r="E8" s="17">
        <v>88.041621569813429</v>
      </c>
      <c r="F8" s="17">
        <v>91.846000000000004</v>
      </c>
      <c r="G8" s="17">
        <v>101.89586</v>
      </c>
      <c r="H8" s="18">
        <v>113.06274999999999</v>
      </c>
      <c r="I8" s="15"/>
    </row>
    <row r="9" spans="1:9" ht="19.5" customHeight="1">
      <c r="A9" s="20"/>
      <c r="B9" s="21" t="s">
        <v>12</v>
      </c>
      <c r="C9" s="22">
        <v>0.33253689788878882</v>
      </c>
      <c r="D9" s="22">
        <v>0.25274586694683232</v>
      </c>
      <c r="E9" s="22">
        <v>0.21414948450365356</v>
      </c>
      <c r="F9" s="22">
        <v>0.25291244918560563</v>
      </c>
      <c r="G9" s="22">
        <v>0.2310446762990932</v>
      </c>
      <c r="H9" s="22">
        <v>0.29916860953473057</v>
      </c>
      <c r="I9" s="15"/>
    </row>
    <row r="10" spans="1:9" ht="19.5" customHeight="1">
      <c r="A10" s="20"/>
      <c r="B10" s="21" t="s">
        <v>13</v>
      </c>
      <c r="C10" s="22">
        <v>0.12912806522331044</v>
      </c>
      <c r="D10" s="22">
        <v>5.1408058021914949E-2</v>
      </c>
      <c r="E10" s="22">
        <v>1.1658668093934121E-2</v>
      </c>
      <c r="F10" s="22">
        <v>4.3211135396567624E-2</v>
      </c>
      <c r="G10" s="22">
        <v>0.10942076954902769</v>
      </c>
      <c r="H10" s="22">
        <v>0.10959120419612733</v>
      </c>
      <c r="I10" s="15"/>
    </row>
    <row r="11" spans="1:9" ht="19.5" customHeight="1">
      <c r="A11" s="5"/>
      <c r="B11" s="16" t="s">
        <v>14</v>
      </c>
      <c r="C11" s="24">
        <v>-4.0431699999999999</v>
      </c>
      <c r="D11" s="24">
        <v>-4.4647782847000004</v>
      </c>
      <c r="E11" s="24">
        <v>-3.72268</v>
      </c>
      <c r="F11" s="24">
        <v>-3.0743299999999998</v>
      </c>
      <c r="G11" s="24">
        <v>-2.7322899999999999</v>
      </c>
      <c r="H11" s="24">
        <v>-2.5580700000000003</v>
      </c>
      <c r="I11" s="15"/>
    </row>
    <row r="12" spans="1:9" ht="19.5" customHeight="1">
      <c r="A12" s="5"/>
      <c r="B12" s="21" t="s">
        <v>15</v>
      </c>
      <c r="C12" s="25">
        <v>-4.884715535913043E-2</v>
      </c>
      <c r="D12" s="25">
        <v>-5.1303367342600097E-2</v>
      </c>
      <c r="E12" s="25">
        <v>-4.2283183040285846E-2</v>
      </c>
      <c r="F12" s="25">
        <v>-3.347266075822572E-2</v>
      </c>
      <c r="G12" s="25">
        <v>-2.6814533976159582E-2</v>
      </c>
      <c r="H12" s="25">
        <v>-2.2625223603706796E-2</v>
      </c>
      <c r="I12" s="26"/>
    </row>
    <row r="13" spans="1:9" ht="19.5" customHeight="1">
      <c r="A13" s="5"/>
      <c r="B13" s="16" t="s">
        <v>16</v>
      </c>
      <c r="C13" s="24">
        <v>26.937999999999999</v>
      </c>
      <c r="D13" s="24">
        <v>30.605209250000001</v>
      </c>
      <c r="E13" s="24">
        <v>32.979999999999997</v>
      </c>
      <c r="F13" s="24">
        <v>32.68</v>
      </c>
      <c r="G13" s="24">
        <v>34.770000000000003</v>
      </c>
      <c r="H13" s="18">
        <v>38.727020000000003</v>
      </c>
      <c r="I13" s="26"/>
    </row>
    <row r="14" spans="1:9" ht="19.5" customHeight="1">
      <c r="A14" s="5"/>
      <c r="B14" s="16" t="s">
        <v>17</v>
      </c>
      <c r="C14" s="17">
        <v>-4.8689999999999998</v>
      </c>
      <c r="D14" s="17">
        <v>-4.887296031</v>
      </c>
      <c r="E14" s="17">
        <v>-4.99</v>
      </c>
      <c r="F14" s="17">
        <v>-3.61</v>
      </c>
      <c r="G14" s="17">
        <v>-3.48</v>
      </c>
      <c r="H14" s="18">
        <v>-3.4123999999999999</v>
      </c>
      <c r="I14" s="26"/>
    </row>
    <row r="15" spans="1:9" ht="19.5" customHeight="1">
      <c r="A15" s="5"/>
      <c r="B15" s="16" t="s">
        <v>18</v>
      </c>
      <c r="C15" s="28">
        <v>13.88</v>
      </c>
      <c r="D15" s="28">
        <v>14.36</v>
      </c>
      <c r="E15" s="28">
        <v>14.17</v>
      </c>
      <c r="F15" s="28">
        <v>14.74</v>
      </c>
      <c r="G15" s="28">
        <v>15.99</v>
      </c>
      <c r="H15" s="28">
        <v>17.11</v>
      </c>
      <c r="I15" s="26"/>
    </row>
    <row r="16" spans="1:9" ht="19.5" customHeight="1">
      <c r="A16" s="5"/>
      <c r="B16" s="16" t="s">
        <v>19</v>
      </c>
      <c r="C16" s="29">
        <v>350280</v>
      </c>
      <c r="D16" s="29">
        <v>404226</v>
      </c>
      <c r="E16" s="29">
        <v>407580</v>
      </c>
      <c r="F16" s="29">
        <v>408271</v>
      </c>
      <c r="G16" s="29">
        <v>457249</v>
      </c>
      <c r="H16" s="29">
        <v>521831</v>
      </c>
      <c r="I16" s="26"/>
    </row>
    <row r="17" spans="1:9" ht="19.5" customHeight="1">
      <c r="A17" s="5"/>
      <c r="B17" s="30" t="s">
        <v>20</v>
      </c>
      <c r="C17" s="31">
        <v>4.42</v>
      </c>
      <c r="D17" s="31">
        <v>4.5</v>
      </c>
      <c r="E17" s="31">
        <v>4.49</v>
      </c>
      <c r="F17" s="31">
        <v>4.51</v>
      </c>
      <c r="G17" s="32">
        <v>4.5</v>
      </c>
      <c r="H17" s="32">
        <v>4.53</v>
      </c>
      <c r="I17" s="26"/>
    </row>
    <row r="18" spans="1:9" ht="18.75" customHeight="1">
      <c r="A18" s="5"/>
      <c r="B18" s="7"/>
      <c r="C18" s="33"/>
      <c r="D18" s="5"/>
      <c r="E18" s="33"/>
      <c r="F18" s="5"/>
      <c r="G18" s="5"/>
      <c r="H18" s="5"/>
      <c r="I18" s="5"/>
    </row>
    <row r="19" spans="1:9" ht="19.5" customHeight="1">
      <c r="A19" s="5"/>
      <c r="B19" s="5"/>
      <c r="C19" s="34"/>
      <c r="D19" s="34"/>
      <c r="E19" s="34"/>
      <c r="F19" s="34"/>
      <c r="G19" s="34"/>
      <c r="H19" s="34"/>
      <c r="I19" s="5"/>
    </row>
    <row r="20" spans="1:9" ht="19.5" customHeight="1">
      <c r="A20" s="5"/>
      <c r="B20" s="9" t="s">
        <v>21</v>
      </c>
      <c r="G20" s="5"/>
      <c r="H20" s="5"/>
      <c r="I20" s="36"/>
    </row>
    <row r="21" spans="1:9" ht="19.5" customHeight="1" thickBot="1">
      <c r="A21" s="5"/>
      <c r="B21" s="10" t="s">
        <v>3</v>
      </c>
      <c r="C21" s="94" t="s">
        <v>4</v>
      </c>
      <c r="D21" s="94" t="s">
        <v>5</v>
      </c>
      <c r="E21" s="94" t="s">
        <v>6</v>
      </c>
      <c r="F21" s="94" t="s">
        <v>7</v>
      </c>
      <c r="G21" s="94" t="s">
        <v>8</v>
      </c>
      <c r="H21" s="94" t="s">
        <v>9</v>
      </c>
      <c r="I21" s="5"/>
    </row>
    <row r="22" spans="1:9" ht="19.5" customHeight="1">
      <c r="A22" s="5"/>
      <c r="B22" s="16" t="s">
        <v>23</v>
      </c>
      <c r="C22" s="17">
        <v>59.587429276000002</v>
      </c>
      <c r="D22" s="17">
        <v>62.747649289999998</v>
      </c>
      <c r="E22" s="17">
        <v>62.380638011472413</v>
      </c>
      <c r="F22" s="17">
        <v>62.459000000000003</v>
      </c>
      <c r="G22" s="17">
        <v>68.083439999999996</v>
      </c>
      <c r="H22" s="17">
        <v>71.908510000000007</v>
      </c>
      <c r="I22" s="37"/>
    </row>
    <row r="23" spans="1:9" ht="19.5" customHeight="1">
      <c r="A23" s="20"/>
      <c r="B23" s="21" t="s">
        <v>12</v>
      </c>
      <c r="C23" s="22">
        <v>0.16561161014116066</v>
      </c>
      <c r="D23" s="22">
        <v>0.17073892514117484</v>
      </c>
      <c r="E23" s="22">
        <v>0.12864540798128354</v>
      </c>
      <c r="F23" s="22">
        <v>0.13188563459008007</v>
      </c>
      <c r="G23" s="22">
        <v>0.14258058834268139</v>
      </c>
      <c r="H23" s="22">
        <v>0.14599528131582074</v>
      </c>
      <c r="I23" s="38"/>
    </row>
    <row r="24" spans="1:9" ht="19.5" customHeight="1">
      <c r="A24" s="20"/>
      <c r="B24" s="21" t="s">
        <v>13</v>
      </c>
      <c r="C24" s="22">
        <v>7.9846862736463464E-2</v>
      </c>
      <c r="D24" s="22">
        <v>5.3035011786837449E-2</v>
      </c>
      <c r="E24" s="22">
        <v>-5.8490044277416109E-3</v>
      </c>
      <c r="F24" s="22">
        <v>1.2561908795030163E-3</v>
      </c>
      <c r="G24" s="22">
        <v>9.0050112874045185E-2</v>
      </c>
      <c r="H24" s="22">
        <v>5.6182090681669683E-2</v>
      </c>
      <c r="I24" s="38"/>
    </row>
    <row r="25" spans="1:9" ht="19.5" customHeight="1">
      <c r="A25" s="5"/>
      <c r="B25" s="16" t="s">
        <v>25</v>
      </c>
      <c r="C25" s="39">
        <v>14.55</v>
      </c>
      <c r="D25" s="39">
        <v>15.350670490000001</v>
      </c>
      <c r="E25" s="39">
        <v>15.33</v>
      </c>
      <c r="F25" s="39">
        <v>15.59</v>
      </c>
      <c r="G25" s="39">
        <v>17.3</v>
      </c>
      <c r="H25" s="17">
        <v>18.080300000000001</v>
      </c>
      <c r="I25" s="38"/>
    </row>
    <row r="26" spans="1:9" ht="19.5" customHeight="1">
      <c r="A26" s="5"/>
      <c r="B26" s="16" t="s">
        <v>27</v>
      </c>
      <c r="C26" s="24">
        <v>3.124962</v>
      </c>
      <c r="D26" s="24">
        <v>3.1794616549999999</v>
      </c>
      <c r="E26" s="24">
        <v>3.6711999999999998</v>
      </c>
      <c r="F26" s="24">
        <v>4.1539999999999999</v>
      </c>
      <c r="G26" s="24">
        <v>4.3575999999999997</v>
      </c>
      <c r="H26" s="24">
        <v>4.7784000000000004</v>
      </c>
      <c r="I26" s="38"/>
    </row>
    <row r="27" spans="1:9" ht="19.5" customHeight="1">
      <c r="A27" s="5"/>
      <c r="B27" s="21" t="s">
        <v>28</v>
      </c>
      <c r="C27" s="22">
        <v>5.2443309569970648E-2</v>
      </c>
      <c r="D27" s="22">
        <v>5.0670609831222888E-2</v>
      </c>
      <c r="E27" s="22">
        <v>5.885159429316561E-2</v>
      </c>
      <c r="F27" s="22">
        <v>6.6507629004627034E-2</v>
      </c>
      <c r="G27" s="22">
        <v>6.400381649340868E-2</v>
      </c>
      <c r="H27" s="22">
        <v>6.6451105717529116E-2</v>
      </c>
      <c r="I27" s="38"/>
    </row>
    <row r="28" spans="1:9" ht="19.5" customHeight="1">
      <c r="A28" s="5"/>
      <c r="B28" s="16" t="s">
        <v>29</v>
      </c>
      <c r="C28" s="17">
        <v>-0.43195</v>
      </c>
      <c r="D28" s="17">
        <v>-0.53127828470000005</v>
      </c>
      <c r="E28" s="17">
        <v>0.16175999999999999</v>
      </c>
      <c r="F28" s="17">
        <v>0.32967000000000002</v>
      </c>
      <c r="G28" s="17">
        <v>0.57843</v>
      </c>
      <c r="H28" s="17">
        <v>1.1229</v>
      </c>
      <c r="I28" s="38"/>
    </row>
    <row r="29" spans="1:9" ht="19.5" customHeight="1">
      <c r="A29" s="20"/>
      <c r="B29" s="21" t="s">
        <v>30</v>
      </c>
      <c r="C29" s="22">
        <v>-7.2490121699876099E-3</v>
      </c>
      <c r="D29" s="22">
        <v>-8.4669033933781022E-3</v>
      </c>
      <c r="E29" s="22">
        <v>2.59311230465855E-3</v>
      </c>
      <c r="F29" s="22">
        <v>5.2781824877119387E-3</v>
      </c>
      <c r="G29" s="22">
        <v>8.4958985621173076E-3</v>
      </c>
      <c r="H29" s="22">
        <v>1.5615676086182287E-2</v>
      </c>
      <c r="I29" s="38"/>
    </row>
    <row r="30" spans="1:9" ht="19.5" customHeight="1">
      <c r="A30" s="5"/>
      <c r="B30" s="16" t="s">
        <v>18</v>
      </c>
      <c r="C30" s="28">
        <v>12.5564</v>
      </c>
      <c r="D30" s="28">
        <v>12.939878</v>
      </c>
      <c r="E30" s="28">
        <v>12.503898</v>
      </c>
      <c r="F30" s="28">
        <v>12.93427</v>
      </c>
      <c r="G30" s="28">
        <v>14.027469</v>
      </c>
      <c r="H30" s="28">
        <v>14.681680999999999</v>
      </c>
      <c r="I30" s="38"/>
    </row>
    <row r="31" spans="1:9" ht="19.5" customHeight="1">
      <c r="A31" s="5"/>
      <c r="B31" s="16" t="s">
        <v>31</v>
      </c>
      <c r="C31" s="29">
        <v>183138</v>
      </c>
      <c r="D31" s="29">
        <v>189782</v>
      </c>
      <c r="E31" s="29">
        <v>197562</v>
      </c>
      <c r="F31" s="29">
        <v>215514</v>
      </c>
      <c r="G31" s="29">
        <v>223671</v>
      </c>
      <c r="H31" s="29">
        <v>233609</v>
      </c>
      <c r="I31" s="38"/>
    </row>
    <row r="32" spans="1:9" ht="19.5" customHeight="1">
      <c r="A32" s="5"/>
      <c r="B32" s="42"/>
      <c r="C32" s="43"/>
      <c r="D32" s="43"/>
      <c r="E32" s="43"/>
      <c r="F32" s="43"/>
      <c r="G32" s="43"/>
      <c r="H32" s="43"/>
      <c r="I32" s="5"/>
    </row>
    <row r="33" spans="1:9" ht="18" customHeight="1">
      <c r="A33" s="5"/>
      <c r="B33" s="5"/>
      <c r="C33" s="44"/>
      <c r="D33" s="44"/>
      <c r="E33" s="44"/>
      <c r="F33" s="44"/>
      <c r="G33" s="5"/>
      <c r="H33" s="5"/>
      <c r="I33" s="5"/>
    </row>
    <row r="34" spans="1:9" ht="19.5" customHeight="1">
      <c r="A34" s="5"/>
      <c r="B34" s="9" t="s">
        <v>32</v>
      </c>
      <c r="C34" s="45">
        <v>91</v>
      </c>
      <c r="D34" s="46"/>
      <c r="E34" s="45">
        <v>92</v>
      </c>
      <c r="F34" s="45">
        <v>91</v>
      </c>
      <c r="G34" s="46">
        <v>91</v>
      </c>
      <c r="H34" s="46">
        <v>92</v>
      </c>
      <c r="I34" s="5"/>
    </row>
    <row r="35" spans="1:9" ht="19.5" customHeight="1" thickBot="1">
      <c r="A35" s="5"/>
      <c r="B35" s="10" t="s">
        <v>3</v>
      </c>
      <c r="C35" s="94" t="s">
        <v>4</v>
      </c>
      <c r="D35" s="94" t="s">
        <v>5</v>
      </c>
      <c r="E35" s="94" t="s">
        <v>6</v>
      </c>
      <c r="F35" s="94" t="s">
        <v>7</v>
      </c>
      <c r="G35" s="94" t="s">
        <v>8</v>
      </c>
      <c r="H35" s="94" t="s">
        <v>9</v>
      </c>
      <c r="I35" s="5"/>
    </row>
    <row r="36" spans="1:9" ht="19.5" customHeight="1">
      <c r="A36" s="5"/>
      <c r="B36" s="16" t="s">
        <v>23</v>
      </c>
      <c r="C36" s="17">
        <v>17.415150000000001</v>
      </c>
      <c r="D36" s="17">
        <v>19.2653</v>
      </c>
      <c r="E36" s="17">
        <v>20.770710000000001</v>
      </c>
      <c r="F36" s="17">
        <v>23.23451</v>
      </c>
      <c r="G36" s="17">
        <v>27.240469999999998</v>
      </c>
      <c r="H36" s="17">
        <v>33.818849999999998</v>
      </c>
      <c r="I36" s="49"/>
    </row>
    <row r="37" spans="1:9" ht="19.5" customHeight="1">
      <c r="A37" s="20"/>
      <c r="B37" s="21" t="s">
        <v>12</v>
      </c>
      <c r="C37" s="22">
        <v>0.58387264649488468</v>
      </c>
      <c r="D37" s="22">
        <v>0.58786737550248347</v>
      </c>
      <c r="E37" s="22">
        <v>0.55606900331546005</v>
      </c>
      <c r="F37" s="22">
        <v>0.5797876528876249</v>
      </c>
      <c r="G37" s="22">
        <v>0.56418233549524399</v>
      </c>
      <c r="H37" s="22">
        <v>0.75542815320809953</v>
      </c>
      <c r="I37" s="49"/>
    </row>
    <row r="38" spans="1:9" ht="19.5" customHeight="1">
      <c r="A38" s="20"/>
      <c r="B38" s="21" t="s">
        <v>13</v>
      </c>
      <c r="C38" s="22">
        <v>0.18411100312362616</v>
      </c>
      <c r="D38" s="22">
        <v>0.10623795947781089</v>
      </c>
      <c r="E38" s="22">
        <v>7.8141010002439781E-2</v>
      </c>
      <c r="F38" s="22">
        <v>0.11861895910154252</v>
      </c>
      <c r="G38" s="22">
        <v>0.17241422349771951</v>
      </c>
      <c r="H38" s="22">
        <v>0.24149289641478289</v>
      </c>
      <c r="I38" s="49"/>
    </row>
    <row r="39" spans="1:9" ht="19.5" customHeight="1">
      <c r="A39" s="5"/>
      <c r="B39" s="16" t="s">
        <v>25</v>
      </c>
      <c r="C39" s="17">
        <v>2.123046816</v>
      </c>
      <c r="D39" s="17">
        <v>2.4</v>
      </c>
      <c r="E39" s="17">
        <v>2.93</v>
      </c>
      <c r="F39" s="17">
        <v>3.4270999999999998</v>
      </c>
      <c r="G39" s="17">
        <v>4.0338500000000002</v>
      </c>
      <c r="H39" s="17">
        <v>5.1273</v>
      </c>
      <c r="I39" s="49"/>
    </row>
    <row r="40" spans="1:9" ht="19.5" customHeight="1">
      <c r="A40" s="5"/>
      <c r="B40" s="16" t="s">
        <v>27</v>
      </c>
      <c r="C40" s="17">
        <v>-1.31</v>
      </c>
      <c r="D40" s="17">
        <v>-1.25</v>
      </c>
      <c r="E40" s="17">
        <v>-1.42</v>
      </c>
      <c r="F40" s="17">
        <v>-0.87</v>
      </c>
      <c r="G40" s="17">
        <v>-0.87</v>
      </c>
      <c r="H40" s="17">
        <v>-0.65686999999999995</v>
      </c>
      <c r="I40" s="49"/>
    </row>
    <row r="41" spans="1:9" ht="19.5" customHeight="1">
      <c r="A41" s="5"/>
      <c r="B41" s="21" t="s">
        <v>28</v>
      </c>
      <c r="C41" s="22">
        <v>-7.4999999999999997E-2</v>
      </c>
      <c r="D41" s="22">
        <v>-6.4899999999999999E-2</v>
      </c>
      <c r="E41" s="22">
        <v>-6.83E-2</v>
      </c>
      <c r="F41" s="22">
        <v>-3.7600000000000001E-2</v>
      </c>
      <c r="G41" s="22">
        <v>-3.1800000000000002E-2</v>
      </c>
      <c r="H41" s="22">
        <v>-1.9400000000000001E-2</v>
      </c>
      <c r="I41" s="49"/>
    </row>
    <row r="42" spans="1:9" ht="19.5" customHeight="1">
      <c r="A42" s="5"/>
      <c r="B42" s="16" t="s">
        <v>29</v>
      </c>
      <c r="C42" s="17">
        <v>-3.1210900000000001</v>
      </c>
      <c r="D42" s="17">
        <v>-3.49</v>
      </c>
      <c r="E42" s="17">
        <v>-3.42</v>
      </c>
      <c r="F42" s="17">
        <v>-3.0659999999999998</v>
      </c>
      <c r="G42" s="17">
        <v>-3.1791499999999999</v>
      </c>
      <c r="H42" s="17">
        <v>-3.5883500000000002</v>
      </c>
      <c r="I42" s="49"/>
    </row>
    <row r="43" spans="1:9" ht="19.5" customHeight="1">
      <c r="A43" s="20"/>
      <c r="B43" s="21" t="s">
        <v>30</v>
      </c>
      <c r="C43" s="22">
        <v>-0.17921694616468994</v>
      </c>
      <c r="D43" s="22">
        <v>-0.18115471858730464</v>
      </c>
      <c r="E43" s="22">
        <v>-0.16465493957597019</v>
      </c>
      <c r="F43" s="22">
        <v>-0.13195888357447605</v>
      </c>
      <c r="G43" s="22">
        <v>-0.11670687032932986</v>
      </c>
      <c r="H43" s="22">
        <v>-0.10610502722594058</v>
      </c>
      <c r="I43" s="49"/>
    </row>
    <row r="44" spans="1:9" ht="19.5" customHeight="1">
      <c r="A44" s="5"/>
      <c r="B44" s="16" t="s">
        <v>18</v>
      </c>
      <c r="C44" s="41">
        <v>3.8905669999999999</v>
      </c>
      <c r="D44" s="41">
        <v>4.0713689999999998</v>
      </c>
      <c r="E44" s="41">
        <v>4.2928439999999997</v>
      </c>
      <c r="F44" s="41">
        <v>4.693168</v>
      </c>
      <c r="G44" s="41">
        <v>5.2364839999999999</v>
      </c>
      <c r="H44" s="41">
        <v>6.1724800000000002</v>
      </c>
      <c r="I44" s="49"/>
    </row>
    <row r="45" spans="1:9" ht="19.5" customHeight="1">
      <c r="A45" s="5"/>
      <c r="B45" s="16" t="s">
        <v>33</v>
      </c>
      <c r="C45" s="29">
        <v>421</v>
      </c>
      <c r="D45" s="29">
        <v>442</v>
      </c>
      <c r="E45" s="29">
        <v>487</v>
      </c>
      <c r="F45" s="29">
        <v>523</v>
      </c>
      <c r="G45" s="29">
        <v>557</v>
      </c>
      <c r="H45" s="29">
        <v>609</v>
      </c>
      <c r="I45" s="49"/>
    </row>
    <row r="46" spans="1:9" ht="19.5" customHeight="1">
      <c r="A46" s="5"/>
      <c r="B46" s="42" t="s">
        <v>34</v>
      </c>
      <c r="C46" s="23">
        <v>1031.81853775678</v>
      </c>
      <c r="D46" s="23">
        <v>1023.710407</v>
      </c>
      <c r="E46" s="23">
        <v>989.32238193018486</v>
      </c>
      <c r="F46" s="23">
        <v>1050.1544344756583</v>
      </c>
      <c r="G46" s="23">
        <v>1102.8468838163633</v>
      </c>
      <c r="H46" s="23">
        <v>1210.1092310987365</v>
      </c>
      <c r="I46" s="49"/>
    </row>
    <row r="47" spans="1:9" ht="19.5" customHeight="1">
      <c r="A47" s="5"/>
      <c r="B47" s="50" t="s">
        <v>148</v>
      </c>
      <c r="C47" s="17">
        <v>1.19</v>
      </c>
      <c r="D47" s="17">
        <v>1.2666740000000001</v>
      </c>
      <c r="E47" s="17">
        <v>1.4034199999999999</v>
      </c>
      <c r="F47" s="17">
        <v>1.518823</v>
      </c>
      <c r="G47" s="17">
        <v>1.6607529999999999</v>
      </c>
      <c r="H47" s="17">
        <v>1.9481470000000001</v>
      </c>
      <c r="I47" s="49"/>
    </row>
    <row r="48" spans="1:9" ht="19.5" customHeight="1">
      <c r="A48" s="5"/>
      <c r="B48" s="7"/>
      <c r="C48" s="19"/>
      <c r="D48" s="19"/>
      <c r="E48" s="19"/>
      <c r="F48" s="19"/>
      <c r="G48" s="19"/>
      <c r="H48" s="19"/>
      <c r="I48" s="27"/>
    </row>
    <row r="49" spans="1:9" ht="19.5" customHeight="1">
      <c r="A49" s="5"/>
      <c r="B49" s="7"/>
      <c r="C49" s="19"/>
      <c r="D49" s="19"/>
      <c r="E49" s="19"/>
      <c r="F49" s="19"/>
      <c r="G49" s="19"/>
      <c r="H49" s="19"/>
      <c r="I49" s="27"/>
    </row>
    <row r="50" spans="1:9" ht="19.5" customHeight="1">
      <c r="A50" s="5"/>
      <c r="B50" s="9" t="s">
        <v>35</v>
      </c>
      <c r="G50" s="5"/>
      <c r="H50" s="5"/>
      <c r="I50" s="5"/>
    </row>
    <row r="51" spans="1:9" ht="19.5" customHeight="1" thickBot="1">
      <c r="A51" s="5"/>
      <c r="B51" s="10" t="s">
        <v>3</v>
      </c>
      <c r="C51" s="94" t="s">
        <v>4</v>
      </c>
      <c r="D51" s="94" t="s">
        <v>5</v>
      </c>
      <c r="E51" s="94" t="s">
        <v>6</v>
      </c>
      <c r="F51" s="94" t="s">
        <v>7</v>
      </c>
      <c r="G51" s="94" t="s">
        <v>8</v>
      </c>
      <c r="H51" s="94" t="s">
        <v>9</v>
      </c>
      <c r="I51" s="5"/>
    </row>
    <row r="52" spans="1:9" ht="19.5" customHeight="1">
      <c r="A52" s="5"/>
      <c r="B52" s="16" t="s">
        <v>23</v>
      </c>
      <c r="C52" s="17">
        <v>5.7692800000000002</v>
      </c>
      <c r="D52" s="17">
        <v>5.0143500000000003</v>
      </c>
      <c r="E52" s="17">
        <v>4.8899800000000004</v>
      </c>
      <c r="F52" s="17">
        <v>6.1570499999999999</v>
      </c>
      <c r="G52" s="17">
        <v>6.5719500000000002</v>
      </c>
      <c r="H52" s="17">
        <v>7.3353999999999999</v>
      </c>
      <c r="I52" s="15"/>
    </row>
    <row r="53" spans="1:9" ht="19.5" customHeight="1">
      <c r="A53" s="20"/>
      <c r="B53" s="21" t="s">
        <v>12</v>
      </c>
      <c r="C53" s="22"/>
      <c r="D53" s="22">
        <v>0.34096909207885107</v>
      </c>
      <c r="E53" s="22">
        <v>0.25562733098522306</v>
      </c>
      <c r="F53" s="22">
        <v>0.80191516465697399</v>
      </c>
      <c r="G53" s="22">
        <v>0.13912827943868211</v>
      </c>
      <c r="H53" s="22">
        <v>0.46288153000887444</v>
      </c>
      <c r="I53" s="15"/>
    </row>
    <row r="54" spans="1:9" ht="19.5" customHeight="1">
      <c r="A54" s="20"/>
      <c r="B54" s="21" t="s">
        <v>13</v>
      </c>
      <c r="C54" s="22">
        <v>0.68843084287965617</v>
      </c>
      <c r="D54" s="22">
        <v>-0.13085341671751061</v>
      </c>
      <c r="E54" s="22">
        <v>-2.4802815918314458E-2</v>
      </c>
      <c r="F54" s="22">
        <v>0.25911557920482275</v>
      </c>
      <c r="G54" s="22">
        <v>6.7386167076765702E-2</v>
      </c>
      <c r="H54" s="22">
        <v>0.11616795623825493</v>
      </c>
      <c r="I54" s="15"/>
    </row>
    <row r="55" spans="1:9" ht="19.5" customHeight="1">
      <c r="A55" s="5"/>
      <c r="B55" s="16" t="s">
        <v>25</v>
      </c>
      <c r="C55" s="17">
        <v>0.31125000000000003</v>
      </c>
      <c r="D55" s="17">
        <v>0.35494199999999998</v>
      </c>
      <c r="E55" s="17">
        <v>0.36215999999999998</v>
      </c>
      <c r="F55" s="17">
        <v>0.54300000000000004</v>
      </c>
      <c r="G55" s="17">
        <v>0.46700000000000003</v>
      </c>
      <c r="H55" s="17">
        <v>0.59997</v>
      </c>
      <c r="I55" s="15"/>
    </row>
    <row r="56" spans="1:9" ht="19.5" customHeight="1">
      <c r="A56" s="5"/>
      <c r="B56" s="16" t="s">
        <v>38</v>
      </c>
      <c r="C56" s="17">
        <v>0.16</v>
      </c>
      <c r="D56" s="17">
        <v>0.11</v>
      </c>
      <c r="E56" s="17">
        <v>3.5200000000000002E-2</v>
      </c>
      <c r="F56" s="17">
        <v>0.23</v>
      </c>
      <c r="G56" s="17">
        <v>0.23</v>
      </c>
      <c r="H56" s="17">
        <v>0.27684999999999998</v>
      </c>
      <c r="I56" s="15"/>
    </row>
    <row r="57" spans="1:9" ht="19.5" customHeight="1">
      <c r="A57" s="5"/>
      <c r="B57" s="21" t="s">
        <v>28</v>
      </c>
      <c r="C57" s="22">
        <v>2.7799999999999998E-2</v>
      </c>
      <c r="D57" s="22">
        <v>2.1700000000000001E-2</v>
      </c>
      <c r="E57" s="22">
        <v>7.1999999999999998E-3</v>
      </c>
      <c r="F57" s="22">
        <v>3.7304476000000003E-2</v>
      </c>
      <c r="G57" s="22">
        <v>3.49E-2</v>
      </c>
      <c r="H57" s="22">
        <v>3.7699999999999997E-2</v>
      </c>
      <c r="I57" s="15"/>
    </row>
    <row r="58" spans="1:9" ht="19.5" customHeight="1">
      <c r="A58" s="5"/>
      <c r="B58" s="16" t="s">
        <v>29</v>
      </c>
      <c r="C58" s="17">
        <v>-0.49013000000000001</v>
      </c>
      <c r="D58" s="17">
        <v>-0.44350000000000001</v>
      </c>
      <c r="E58" s="17">
        <v>-0.46444000000000002</v>
      </c>
      <c r="F58" s="17">
        <v>-0.33800000000000002</v>
      </c>
      <c r="G58" s="17">
        <v>-0.13156999999999999</v>
      </c>
      <c r="H58" s="17">
        <v>-9.2619999999999994E-2</v>
      </c>
      <c r="I58" s="15"/>
    </row>
    <row r="59" spans="1:9" ht="19.5" customHeight="1">
      <c r="A59" s="20"/>
      <c r="B59" s="21" t="s">
        <v>30</v>
      </c>
      <c r="C59" s="22">
        <v>-8.4955141716124019E-2</v>
      </c>
      <c r="D59" s="22">
        <v>-8.8446159522171358E-2</v>
      </c>
      <c r="E59" s="22">
        <v>-9.497789357011685E-2</v>
      </c>
      <c r="F59" s="22">
        <v>-5.4896419551570964E-2</v>
      </c>
      <c r="G59" s="22">
        <v>-2.0019933200952533E-2</v>
      </c>
      <c r="H59" s="22">
        <v>-1.2626441639174413E-2</v>
      </c>
      <c r="I59" s="15"/>
    </row>
    <row r="60" spans="1:9" ht="19.5" customHeight="1">
      <c r="A60" s="5"/>
      <c r="B60" s="16" t="s">
        <v>39</v>
      </c>
      <c r="C60" s="29">
        <v>22889</v>
      </c>
      <c r="D60" s="29">
        <v>25599</v>
      </c>
      <c r="E60" s="29">
        <v>27444</v>
      </c>
      <c r="F60" s="29">
        <v>30365</v>
      </c>
      <c r="G60" s="29">
        <v>33352</v>
      </c>
      <c r="H60" s="29">
        <v>34683</v>
      </c>
      <c r="I60" s="15"/>
    </row>
    <row r="61" spans="1:9" ht="15.6" customHeight="1">
      <c r="A61" s="5"/>
      <c r="B61" s="5"/>
      <c r="C61" s="5"/>
      <c r="D61" s="5"/>
      <c r="E61" s="5"/>
      <c r="F61" s="5"/>
      <c r="G61" s="5"/>
      <c r="H61" s="5"/>
      <c r="I61" s="5"/>
    </row>
    <row r="62" spans="1:9" ht="19.5" customHeight="1">
      <c r="A62" s="5"/>
      <c r="B62" s="7"/>
      <c r="C62" s="5"/>
      <c r="D62" s="48"/>
      <c r="E62" s="48"/>
      <c r="F62" s="48"/>
      <c r="G62" s="48"/>
      <c r="H62" s="48"/>
      <c r="I62" s="5"/>
    </row>
    <row r="63" spans="1:9" ht="19.5" customHeight="1">
      <c r="A63" s="5"/>
      <c r="B63" s="9" t="s">
        <v>40</v>
      </c>
      <c r="G63" s="5"/>
      <c r="H63" s="5"/>
      <c r="I63" s="5"/>
    </row>
    <row r="64" spans="1:9" ht="19.5" customHeight="1" thickBot="1">
      <c r="A64" s="5"/>
      <c r="B64" s="10" t="s">
        <v>3</v>
      </c>
      <c r="C64" s="94" t="s">
        <v>4</v>
      </c>
      <c r="D64" s="94" t="s">
        <v>5</v>
      </c>
      <c r="E64" s="94" t="s">
        <v>6</v>
      </c>
      <c r="F64" s="94" t="s">
        <v>7</v>
      </c>
      <c r="G64" s="94" t="s">
        <v>8</v>
      </c>
      <c r="H64" s="94" t="s">
        <v>9</v>
      </c>
      <c r="I64" s="5"/>
    </row>
    <row r="65" spans="1:9" ht="19.5" customHeight="1">
      <c r="A65" s="5"/>
      <c r="B65" s="16" t="s">
        <v>41</v>
      </c>
      <c r="C65" s="14">
        <v>9.4758099999999992</v>
      </c>
      <c r="D65" s="14">
        <v>11.901999999999999</v>
      </c>
      <c r="E65" s="14">
        <v>13.768000000000001</v>
      </c>
      <c r="F65" s="14">
        <v>12.65</v>
      </c>
      <c r="G65" s="18">
        <v>12.68257</v>
      </c>
      <c r="H65" s="18">
        <v>14.525589999999999</v>
      </c>
      <c r="I65" s="15"/>
    </row>
    <row r="66" spans="1:9" ht="19.5" customHeight="1">
      <c r="A66" s="5"/>
      <c r="B66" s="16" t="s">
        <v>29</v>
      </c>
      <c r="C66" s="18">
        <v>-0.42662</v>
      </c>
      <c r="D66" s="18">
        <v>-0.129</v>
      </c>
      <c r="E66" s="18">
        <v>-0.95299999999999996</v>
      </c>
      <c r="F66" s="18">
        <v>-0.35799999999999998</v>
      </c>
      <c r="G66" s="18">
        <v>-0.57890999999999992</v>
      </c>
      <c r="H66" s="18">
        <v>-0.74104000000000003</v>
      </c>
      <c r="I66" s="15"/>
    </row>
    <row r="67" spans="1:9" ht="13.2">
      <c r="A67" s="5"/>
      <c r="B67" s="5"/>
      <c r="C67" s="19"/>
      <c r="D67" s="19"/>
      <c r="E67" s="19"/>
      <c r="F67" s="19"/>
      <c r="G67" s="19"/>
      <c r="H67" s="19"/>
      <c r="I67" s="5"/>
    </row>
    <row r="68" spans="1:9" ht="19.5" customHeight="1">
      <c r="A68" s="5"/>
      <c r="B68" s="7"/>
      <c r="C68" s="5"/>
      <c r="D68" s="5"/>
      <c r="E68" s="5"/>
      <c r="F68" s="5"/>
      <c r="G68" s="5"/>
      <c r="H68" s="5"/>
      <c r="I68" s="5"/>
    </row>
    <row r="69" spans="1:9" ht="19.5" customHeight="1">
      <c r="A69" s="5"/>
      <c r="B69" s="9" t="s">
        <v>42</v>
      </c>
      <c r="G69" s="5"/>
      <c r="H69" s="5"/>
      <c r="I69" s="5"/>
    </row>
    <row r="70" spans="1:9" ht="19.5" customHeight="1" thickBot="1">
      <c r="A70" s="5"/>
      <c r="B70" s="10" t="s">
        <v>3</v>
      </c>
      <c r="C70" s="94" t="s">
        <v>4</v>
      </c>
      <c r="D70" s="94" t="s">
        <v>5</v>
      </c>
      <c r="E70" s="94" t="s">
        <v>6</v>
      </c>
      <c r="F70" s="94" t="s">
        <v>7</v>
      </c>
      <c r="G70" s="94" t="s">
        <v>8</v>
      </c>
      <c r="H70" s="94" t="s">
        <v>9</v>
      </c>
      <c r="I70" s="5"/>
    </row>
    <row r="71" spans="1:9" ht="19.5" customHeight="1">
      <c r="A71" s="5"/>
      <c r="B71" s="51" t="s">
        <v>25</v>
      </c>
      <c r="C71" s="52">
        <v>0.48299999999999998</v>
      </c>
      <c r="D71" s="52">
        <v>0.59770000000000001</v>
      </c>
      <c r="E71" s="52">
        <v>0.59099999999999997</v>
      </c>
      <c r="F71" s="52">
        <v>0.47099999999999997</v>
      </c>
      <c r="G71" s="52">
        <v>0.29299999999999998</v>
      </c>
      <c r="H71" s="52">
        <v>0.39389999999999997</v>
      </c>
      <c r="I71" s="15"/>
    </row>
    <row r="72" spans="1:9" ht="13.8">
      <c r="A72" s="5"/>
      <c r="B72" s="16" t="s">
        <v>29</v>
      </c>
      <c r="C72" s="18">
        <v>-0.39917000000000002</v>
      </c>
      <c r="D72" s="18">
        <v>-0.29654999999999998</v>
      </c>
      <c r="E72" s="18">
        <v>-0.318</v>
      </c>
      <c r="F72" s="18">
        <v>-0.17599999999999999</v>
      </c>
      <c r="G72" s="18">
        <v>-0.1668</v>
      </c>
      <c r="H72" s="18">
        <v>-0.1133</v>
      </c>
      <c r="I72" s="15"/>
    </row>
  </sheetData>
  <pageMargins left="0.7" right="0.7" top="0.75" bottom="0.75" header="0" footer="0"/>
  <pageSetup scale="8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sheetPr>
  <dimension ref="A1:F73"/>
  <sheetViews>
    <sheetView showGridLines="0" workbookViewId="0">
      <selection activeCell="B1" sqref="B1"/>
    </sheetView>
  </sheetViews>
  <sheetFormatPr defaultColWidth="12.6640625" defaultRowHeight="15" customHeight="1"/>
  <cols>
    <col min="1" max="1" width="1.6640625" customWidth="1"/>
    <col min="2" max="2" width="54" customWidth="1"/>
    <col min="3" max="5" width="12.109375" customWidth="1"/>
    <col min="6" max="6" width="8.88671875" customWidth="1"/>
  </cols>
  <sheetData>
    <row r="1" spans="1:6" ht="39" customHeight="1">
      <c r="A1" s="2" t="s">
        <v>43</v>
      </c>
      <c r="B1" s="3"/>
      <c r="C1" s="4"/>
      <c r="D1" s="4"/>
      <c r="E1" s="4"/>
      <c r="F1" s="4"/>
    </row>
    <row r="2" spans="1:6" ht="12" customHeight="1">
      <c r="A2" s="5"/>
      <c r="B2" s="5"/>
      <c r="C2" s="5"/>
      <c r="D2" s="5"/>
      <c r="E2" s="5"/>
      <c r="F2" s="5"/>
    </row>
    <row r="3" spans="1:6" ht="12" customHeight="1">
      <c r="A3" s="5"/>
      <c r="B3" s="5"/>
      <c r="C3" s="5"/>
      <c r="D3" s="5"/>
      <c r="E3" s="5"/>
      <c r="F3" s="5"/>
    </row>
    <row r="4" spans="1:6" ht="12" customHeight="1">
      <c r="A4" s="5"/>
      <c r="B4" s="5"/>
      <c r="C4" s="5"/>
      <c r="D4" s="1"/>
      <c r="E4" s="1"/>
      <c r="F4" s="5"/>
    </row>
    <row r="5" spans="1:6" ht="19.5" customHeight="1">
      <c r="A5" s="5"/>
      <c r="B5" s="9" t="s">
        <v>2</v>
      </c>
      <c r="C5" s="5"/>
      <c r="D5" s="5"/>
      <c r="E5" s="5"/>
      <c r="F5" s="5"/>
    </row>
    <row r="6" spans="1:6" ht="19.5" customHeight="1">
      <c r="A6" s="5"/>
      <c r="B6" s="10" t="s">
        <v>3</v>
      </c>
      <c r="C6" s="47" t="s">
        <v>44</v>
      </c>
      <c r="D6" s="47" t="s">
        <v>45</v>
      </c>
      <c r="E6" s="47" t="s">
        <v>46</v>
      </c>
      <c r="F6" s="5"/>
    </row>
    <row r="7" spans="1:6" ht="19.5" customHeight="1">
      <c r="A7" s="5"/>
      <c r="B7" s="12" t="s">
        <v>10</v>
      </c>
      <c r="C7" s="13">
        <v>495.81</v>
      </c>
      <c r="D7" s="13">
        <v>648.66</v>
      </c>
      <c r="E7" s="13">
        <v>760.18</v>
      </c>
      <c r="F7" s="5"/>
    </row>
    <row r="8" spans="1:6" ht="19.5" customHeight="1">
      <c r="A8" s="5"/>
      <c r="B8" s="16" t="s">
        <v>11</v>
      </c>
      <c r="C8" s="17">
        <v>201.22259</v>
      </c>
      <c r="D8" s="17">
        <v>277.40517999999997</v>
      </c>
      <c r="E8" s="17">
        <v>349.69074675133999</v>
      </c>
      <c r="F8" s="5"/>
    </row>
    <row r="9" spans="1:6" ht="19.5" customHeight="1">
      <c r="A9" s="5"/>
      <c r="B9" s="21" t="s">
        <v>12</v>
      </c>
      <c r="C9" s="29"/>
      <c r="D9" s="22">
        <v>0.37859859571432808</v>
      </c>
      <c r="E9" s="22">
        <v>0.26057756654486419</v>
      </c>
      <c r="F9" s="5"/>
    </row>
    <row r="10" spans="1:6" ht="19.5" customHeight="1">
      <c r="A10" s="5"/>
      <c r="B10" s="16" t="s">
        <v>14</v>
      </c>
      <c r="C10" s="17">
        <v>-22.992949999999997</v>
      </c>
      <c r="D10" s="17">
        <v>-31.98958</v>
      </c>
      <c r="E10" s="17">
        <v>-15.298700196747999</v>
      </c>
      <c r="F10" s="5"/>
    </row>
    <row r="11" spans="1:6" ht="19.5" customHeight="1">
      <c r="A11" s="5"/>
      <c r="B11" s="21" t="s">
        <v>15</v>
      </c>
      <c r="C11" s="40">
        <v>-0.11426624615059372</v>
      </c>
      <c r="D11" s="40">
        <v>-0.1153171689151587</v>
      </c>
      <c r="E11" s="40">
        <v>-4.3749227964635519E-2</v>
      </c>
      <c r="F11" s="5"/>
    </row>
    <row r="12" spans="1:6" ht="19.5" customHeight="1">
      <c r="A12" s="5"/>
      <c r="B12" s="16" t="s">
        <v>16</v>
      </c>
      <c r="C12" s="17">
        <v>68.604439999999997</v>
      </c>
      <c r="D12" s="17">
        <v>94.796890000000005</v>
      </c>
      <c r="E12" s="17">
        <v>123.20314</v>
      </c>
      <c r="F12" s="5"/>
    </row>
    <row r="13" spans="1:6" ht="19.5" customHeight="1">
      <c r="A13" s="5"/>
      <c r="B13" s="16" t="s">
        <v>17</v>
      </c>
      <c r="C13" s="17">
        <v>-32.337620000000008</v>
      </c>
      <c r="D13" s="17">
        <v>-39.103370000000012</v>
      </c>
      <c r="E13" s="17">
        <v>-18.35567</v>
      </c>
      <c r="F13" s="5"/>
    </row>
    <row r="14" spans="1:6" ht="19.5" customHeight="1">
      <c r="A14" s="5"/>
      <c r="B14" s="16" t="s">
        <v>18</v>
      </c>
      <c r="C14" s="28">
        <v>10.26372508</v>
      </c>
      <c r="D14" s="28">
        <v>12.66626033</v>
      </c>
      <c r="E14" s="41">
        <v>14.288944916666701</v>
      </c>
      <c r="F14" s="5"/>
    </row>
    <row r="15" spans="1:6" ht="19.5" customHeight="1">
      <c r="A15" s="5"/>
      <c r="B15" s="16" t="s">
        <v>19</v>
      </c>
      <c r="C15" s="29">
        <v>243496</v>
      </c>
      <c r="D15" s="29">
        <v>322819</v>
      </c>
      <c r="E15" s="29">
        <v>392589.16666666669</v>
      </c>
      <c r="F15" s="5"/>
    </row>
    <row r="16" spans="1:6" ht="19.5" customHeight="1">
      <c r="A16" s="5"/>
      <c r="B16" s="30" t="s">
        <v>20</v>
      </c>
      <c r="C16" s="53">
        <v>4.1399999999999997</v>
      </c>
      <c r="D16" s="53">
        <v>4.34</v>
      </c>
      <c r="E16" s="53">
        <v>4.4798988780043976</v>
      </c>
      <c r="F16" s="5"/>
    </row>
    <row r="17" spans="1:6" ht="19.5" customHeight="1">
      <c r="A17" s="5"/>
      <c r="B17" s="7"/>
      <c r="C17" s="5"/>
      <c r="D17" s="5"/>
      <c r="E17" s="5"/>
      <c r="F17" s="5"/>
    </row>
    <row r="18" spans="1:6" ht="19.5" customHeight="1">
      <c r="A18" s="5"/>
      <c r="B18" s="35"/>
      <c r="C18" s="5"/>
      <c r="D18" s="5"/>
      <c r="E18" s="5"/>
      <c r="F18" s="5"/>
    </row>
    <row r="19" spans="1:6" ht="19.5" customHeight="1">
      <c r="A19" s="5"/>
      <c r="B19" s="9" t="s">
        <v>21</v>
      </c>
      <c r="F19" s="5"/>
    </row>
    <row r="20" spans="1:6" ht="19.5" customHeight="1">
      <c r="A20" s="5"/>
      <c r="B20" s="10" t="s">
        <v>3</v>
      </c>
      <c r="C20" s="47" t="s">
        <v>44</v>
      </c>
      <c r="D20" s="47" t="s">
        <v>45</v>
      </c>
      <c r="E20" s="47" t="s">
        <v>46</v>
      </c>
      <c r="F20" s="5"/>
    </row>
    <row r="21" spans="1:6" ht="19.5" customHeight="1">
      <c r="A21" s="5"/>
      <c r="B21" s="16" t="s">
        <v>22</v>
      </c>
      <c r="C21" s="54">
        <v>454.14</v>
      </c>
      <c r="D21" s="54">
        <v>516.87</v>
      </c>
      <c r="E21" s="54">
        <v>577.74</v>
      </c>
      <c r="F21" s="15"/>
    </row>
    <row r="22" spans="1:6" ht="19.5" customHeight="1">
      <c r="A22" s="5"/>
      <c r="B22" s="16" t="s">
        <v>23</v>
      </c>
      <c r="C22" s="17">
        <v>184.78826000000001</v>
      </c>
      <c r="D22" s="17">
        <v>215.17076</v>
      </c>
      <c r="E22" s="17">
        <v>247.17440846950001</v>
      </c>
      <c r="F22" s="15"/>
    </row>
    <row r="23" spans="1:6" ht="19.5" customHeight="1">
      <c r="A23" s="5"/>
      <c r="B23" s="21" t="s">
        <v>12</v>
      </c>
      <c r="C23" s="29"/>
      <c r="D23" s="55">
        <v>0.16441791269640182</v>
      </c>
      <c r="E23" s="55">
        <v>0.14873604791608308</v>
      </c>
      <c r="F23" s="15"/>
    </row>
    <row r="24" spans="1:6" ht="19.5" customHeight="1">
      <c r="A24" s="5"/>
      <c r="B24" s="16" t="s">
        <v>24</v>
      </c>
      <c r="C24" s="29">
        <v>407</v>
      </c>
      <c r="D24" s="29">
        <v>416</v>
      </c>
      <c r="E24" s="29">
        <v>428</v>
      </c>
      <c r="F24" s="15"/>
    </row>
    <row r="25" spans="1:6" ht="19.5" customHeight="1">
      <c r="A25" s="5"/>
      <c r="B25" s="16" t="s">
        <v>25</v>
      </c>
      <c r="C25" s="17">
        <v>44.298070000000003</v>
      </c>
      <c r="D25" s="17">
        <v>51.792050000000003</v>
      </c>
      <c r="E25" s="17">
        <v>60.8155098798578</v>
      </c>
      <c r="F25" s="15"/>
    </row>
    <row r="26" spans="1:6" ht="19.5" customHeight="1">
      <c r="A26" s="5"/>
      <c r="B26" s="16" t="s">
        <v>38</v>
      </c>
      <c r="C26" s="17">
        <v>2.94</v>
      </c>
      <c r="D26" s="17">
        <v>6.33</v>
      </c>
      <c r="E26" s="17">
        <v>14.13</v>
      </c>
      <c r="F26" s="15"/>
    </row>
    <row r="27" spans="1:6" ht="19.5" customHeight="1">
      <c r="A27" s="5"/>
      <c r="B27" s="21" t="s">
        <v>28</v>
      </c>
      <c r="C27" s="22">
        <v>1.5897000000000001E-2</v>
      </c>
      <c r="D27" s="22">
        <v>2.9395999999999999E-2</v>
      </c>
      <c r="E27" s="22">
        <v>5.7162605999735841E-2</v>
      </c>
      <c r="F27" s="15"/>
    </row>
    <row r="28" spans="1:6" ht="19.5" customHeight="1">
      <c r="A28" s="5"/>
      <c r="B28" s="16" t="s">
        <v>29</v>
      </c>
      <c r="C28" s="17">
        <v>-14.09517</v>
      </c>
      <c r="D28" s="17">
        <v>-10.349930000000001</v>
      </c>
      <c r="E28" s="17">
        <v>-0.4718</v>
      </c>
      <c r="F28" s="15"/>
    </row>
    <row r="29" spans="1:6" ht="19.5" customHeight="1">
      <c r="A29" s="5"/>
      <c r="B29" s="21" t="s">
        <v>30</v>
      </c>
      <c r="C29" s="40">
        <v>-7.6277410696978257E-2</v>
      </c>
      <c r="D29" s="40">
        <v>-4.8101005917346763E-2</v>
      </c>
      <c r="E29" s="40">
        <v>-1.9087736587350529E-3</v>
      </c>
      <c r="F29" s="15"/>
    </row>
    <row r="30" spans="1:6" ht="19.5" customHeight="1">
      <c r="A30" s="5"/>
      <c r="B30" s="16" t="s">
        <v>18</v>
      </c>
      <c r="C30" s="28">
        <v>9.8634509999999995</v>
      </c>
      <c r="D30" s="28">
        <v>11.57466</v>
      </c>
      <c r="E30" s="28">
        <v>12.733611416666699</v>
      </c>
      <c r="F30" s="15"/>
    </row>
    <row r="31" spans="1:6" ht="19.5" customHeight="1">
      <c r="A31" s="5"/>
      <c r="B31" s="16" t="s">
        <v>31</v>
      </c>
      <c r="C31" s="29">
        <v>129036</v>
      </c>
      <c r="D31" s="29">
        <v>174598</v>
      </c>
      <c r="E31" s="29">
        <v>196499</v>
      </c>
      <c r="F31" s="15"/>
    </row>
    <row r="32" spans="1:6" ht="19.5" customHeight="1">
      <c r="A32" s="5"/>
      <c r="B32" s="7"/>
      <c r="C32" s="44"/>
      <c r="D32" s="44"/>
      <c r="E32" s="44"/>
      <c r="F32" s="5"/>
    </row>
    <row r="33" spans="1:6" ht="19.5" customHeight="1">
      <c r="A33" s="5"/>
      <c r="B33" s="5"/>
      <c r="C33" s="44"/>
      <c r="D33" s="44"/>
      <c r="E33" s="44"/>
      <c r="F33" s="5"/>
    </row>
    <row r="34" spans="1:6" ht="19.5" customHeight="1">
      <c r="A34" s="5"/>
      <c r="B34" s="9" t="s">
        <v>32</v>
      </c>
      <c r="F34" s="5"/>
    </row>
    <row r="35" spans="1:6" ht="19.5" customHeight="1">
      <c r="A35" s="5"/>
      <c r="B35" s="10" t="s">
        <v>3</v>
      </c>
      <c r="C35" s="47" t="s">
        <v>44</v>
      </c>
      <c r="D35" s="47" t="s">
        <v>45</v>
      </c>
      <c r="E35" s="47" t="s">
        <v>46</v>
      </c>
      <c r="F35" s="5"/>
    </row>
    <row r="36" spans="1:6" ht="19.5" customHeight="1">
      <c r="A36" s="5"/>
      <c r="B36" s="16" t="s">
        <v>22</v>
      </c>
      <c r="C36" s="54">
        <v>41.66</v>
      </c>
      <c r="D36" s="54">
        <v>128.47999999999999</v>
      </c>
      <c r="E36" s="54">
        <v>175.46</v>
      </c>
      <c r="F36" s="15"/>
    </row>
    <row r="37" spans="1:6" ht="19.5" customHeight="1">
      <c r="A37" s="5"/>
      <c r="B37" s="16" t="s">
        <v>23</v>
      </c>
      <c r="C37" s="17">
        <v>16.434330000000003</v>
      </c>
      <c r="D37" s="17">
        <v>51.183669999999999</v>
      </c>
      <c r="E37" s="17">
        <v>80.685666758069999</v>
      </c>
      <c r="F37" s="15"/>
    </row>
    <row r="38" spans="1:6" ht="19.5" customHeight="1">
      <c r="A38" s="5"/>
      <c r="B38" s="21" t="s">
        <v>12</v>
      </c>
      <c r="C38" s="29"/>
      <c r="D38" s="22">
        <v>2.1144360615857165</v>
      </c>
      <c r="E38" s="22">
        <v>0.57639471257277952</v>
      </c>
      <c r="F38" s="15"/>
    </row>
    <row r="39" spans="1:6" ht="19.5" customHeight="1">
      <c r="A39" s="5"/>
      <c r="B39" s="16" t="s">
        <v>24</v>
      </c>
      <c r="C39" s="29">
        <v>394</v>
      </c>
      <c r="D39" s="29">
        <v>398</v>
      </c>
      <c r="E39" s="29">
        <v>460</v>
      </c>
      <c r="F39" s="15"/>
    </row>
    <row r="40" spans="1:6" ht="19.5" customHeight="1">
      <c r="A40" s="5"/>
      <c r="B40" s="16" t="s">
        <v>25</v>
      </c>
      <c r="C40" s="17">
        <v>1.2422299999999999</v>
      </c>
      <c r="D40" s="17">
        <v>5.4727499999999996</v>
      </c>
      <c r="E40" s="17">
        <v>10.877002638280819</v>
      </c>
      <c r="F40" s="15"/>
    </row>
    <row r="41" spans="1:6" ht="19.5" customHeight="1">
      <c r="A41" s="5"/>
      <c r="B41" s="16" t="s">
        <v>38</v>
      </c>
      <c r="C41" s="17">
        <v>-5.3</v>
      </c>
      <c r="D41" s="17">
        <v>-12.05</v>
      </c>
      <c r="E41" s="17">
        <v>-4.8499999999999996</v>
      </c>
      <c r="F41" s="15"/>
    </row>
    <row r="42" spans="1:6" ht="19.5" customHeight="1">
      <c r="A42" s="5"/>
      <c r="B42" s="21" t="s">
        <v>28</v>
      </c>
      <c r="C42" s="22">
        <v>-0.3226</v>
      </c>
      <c r="D42" s="22">
        <v>-0.23499999999999999</v>
      </c>
      <c r="E42" s="22">
        <v>-6.0100000000000001E-2</v>
      </c>
      <c r="F42" s="15"/>
    </row>
    <row r="43" spans="1:6" ht="19.5" customHeight="1">
      <c r="A43" s="5"/>
      <c r="B43" s="16" t="s">
        <v>29</v>
      </c>
      <c r="C43" s="17">
        <v>-8.8325599999999991</v>
      </c>
      <c r="D43" s="17">
        <v>-20.267589999999998</v>
      </c>
      <c r="E43" s="17">
        <v>-13.09094</v>
      </c>
      <c r="F43" s="15"/>
    </row>
    <row r="44" spans="1:6" ht="19.5" customHeight="1">
      <c r="A44" s="5"/>
      <c r="B44" s="21" t="s">
        <v>30</v>
      </c>
      <c r="C44" s="40">
        <v>-0.53744570055487495</v>
      </c>
      <c r="D44" s="40">
        <v>-0.39597766240677934</v>
      </c>
      <c r="E44" s="40">
        <v>-0.1622461649756482</v>
      </c>
      <c r="F44" s="15"/>
    </row>
    <row r="45" spans="1:6" ht="19.5" customHeight="1">
      <c r="A45" s="5"/>
      <c r="B45" s="16" t="s">
        <v>18</v>
      </c>
      <c r="C45" s="28">
        <v>1.095202</v>
      </c>
      <c r="D45" s="28">
        <v>3.2020010000000001</v>
      </c>
      <c r="E45" s="28">
        <v>4.2369870000000001</v>
      </c>
      <c r="F45" s="15"/>
    </row>
    <row r="46" spans="1:6" ht="19.5" customHeight="1">
      <c r="A46" s="5"/>
      <c r="B46" s="16" t="s">
        <v>33</v>
      </c>
      <c r="C46" s="29">
        <v>301</v>
      </c>
      <c r="D46" s="29">
        <v>421</v>
      </c>
      <c r="E46" s="29">
        <v>523</v>
      </c>
      <c r="F46" s="15"/>
    </row>
    <row r="47" spans="1:6" ht="16.8" customHeight="1">
      <c r="A47" s="5"/>
      <c r="B47" s="42"/>
      <c r="C47" s="23"/>
      <c r="D47" s="23"/>
      <c r="E47" s="23"/>
      <c r="F47" s="5"/>
    </row>
    <row r="48" spans="1:6" ht="19.5" customHeight="1">
      <c r="A48" s="5"/>
      <c r="B48" s="7"/>
      <c r="C48" s="5"/>
      <c r="D48" s="5"/>
      <c r="E48" s="5"/>
      <c r="F48" s="5"/>
    </row>
    <row r="49" spans="1:6" ht="19.5" customHeight="1">
      <c r="A49" s="5"/>
      <c r="B49" s="9" t="s">
        <v>35</v>
      </c>
      <c r="F49" s="5"/>
    </row>
    <row r="50" spans="1:6" ht="19.5" customHeight="1">
      <c r="A50" s="5"/>
      <c r="B50" s="10" t="s">
        <v>3</v>
      </c>
      <c r="C50" s="47" t="s">
        <v>44</v>
      </c>
      <c r="D50" s="47" t="s">
        <v>45</v>
      </c>
      <c r="E50" s="47" t="s">
        <v>46</v>
      </c>
      <c r="F50" s="5"/>
    </row>
    <row r="51" spans="1:6" ht="19.5" customHeight="1">
      <c r="A51" s="5"/>
      <c r="B51" s="16" t="s">
        <v>36</v>
      </c>
      <c r="C51" s="29" t="s">
        <v>47</v>
      </c>
      <c r="D51" s="29">
        <v>3.3</v>
      </c>
      <c r="E51" s="29">
        <v>6.98</v>
      </c>
      <c r="F51" s="5"/>
    </row>
    <row r="52" spans="1:6" ht="19.5" customHeight="1">
      <c r="A52" s="5"/>
      <c r="B52" s="16" t="s">
        <v>23</v>
      </c>
      <c r="C52" s="17" t="s">
        <v>47</v>
      </c>
      <c r="D52" s="17">
        <v>11.050750000000001</v>
      </c>
      <c r="E52" s="17">
        <v>21.83067152377</v>
      </c>
      <c r="F52" s="5"/>
    </row>
    <row r="53" spans="1:6" ht="19.5" customHeight="1">
      <c r="A53" s="5"/>
      <c r="B53" s="21" t="s">
        <v>12</v>
      </c>
      <c r="C53" s="29"/>
      <c r="D53" s="29"/>
      <c r="E53" s="22">
        <v>0.97549229905391033</v>
      </c>
      <c r="F53" s="5"/>
    </row>
    <row r="54" spans="1:6" ht="19.5" customHeight="1">
      <c r="A54" s="5"/>
      <c r="B54" s="16" t="s">
        <v>25</v>
      </c>
      <c r="C54" s="29" t="s">
        <v>47</v>
      </c>
      <c r="D54" s="17">
        <v>0.77685999999999999</v>
      </c>
      <c r="E54" s="17">
        <v>1.5718644293999999</v>
      </c>
      <c r="F54" s="5"/>
    </row>
    <row r="55" spans="1:6" ht="19.5" customHeight="1">
      <c r="A55" s="5"/>
      <c r="B55" s="16" t="s">
        <v>38</v>
      </c>
      <c r="C55" s="29" t="s">
        <v>47</v>
      </c>
      <c r="D55" s="17">
        <v>0.13</v>
      </c>
      <c r="E55" s="17">
        <v>0.53</v>
      </c>
      <c r="F55" s="5"/>
    </row>
    <row r="56" spans="1:6" ht="19.5" customHeight="1">
      <c r="A56" s="5"/>
      <c r="B56" s="21" t="s">
        <v>28</v>
      </c>
      <c r="C56" s="56" t="s">
        <v>47</v>
      </c>
      <c r="D56" s="22">
        <v>1.19711E-2</v>
      </c>
      <c r="E56" s="22">
        <v>2.4457530970068624E-2</v>
      </c>
      <c r="F56" s="5"/>
    </row>
    <row r="57" spans="1:6" ht="19.5" customHeight="1">
      <c r="A57" s="5"/>
      <c r="B57" s="16" t="s">
        <v>29</v>
      </c>
      <c r="C57" s="17">
        <v>-6.522E-2</v>
      </c>
      <c r="D57" s="17">
        <v>-1.3720599999999998</v>
      </c>
      <c r="E57" s="17">
        <v>-1.7359601967480001</v>
      </c>
      <c r="F57" s="5"/>
    </row>
    <row r="58" spans="1:6" ht="19.5" customHeight="1">
      <c r="A58" s="5"/>
      <c r="B58" s="21" t="s">
        <v>30</v>
      </c>
      <c r="C58" s="40"/>
      <c r="D58" s="40">
        <v>-0.12415989864941292</v>
      </c>
      <c r="E58" s="40">
        <v>-7.9519321925476533E-2</v>
      </c>
      <c r="F58" s="5"/>
    </row>
    <row r="59" spans="1:6" ht="19.5" customHeight="1">
      <c r="A59" s="5"/>
      <c r="B59" s="16" t="s">
        <v>39</v>
      </c>
      <c r="C59" s="57" t="s">
        <v>47</v>
      </c>
      <c r="D59" s="29">
        <v>10426</v>
      </c>
      <c r="E59" s="29">
        <v>26575</v>
      </c>
      <c r="F59" s="5"/>
    </row>
    <row r="60" spans="1:6" ht="19.5" customHeight="1">
      <c r="A60" s="5"/>
      <c r="B60" s="7"/>
      <c r="C60" s="5"/>
      <c r="D60" s="5"/>
      <c r="E60" s="5"/>
      <c r="F60" s="5"/>
    </row>
    <row r="61" spans="1:6" ht="19.5" customHeight="1">
      <c r="A61" s="5"/>
      <c r="B61" s="5"/>
      <c r="C61" s="5"/>
      <c r="D61" s="5"/>
      <c r="E61" s="5"/>
      <c r="F61" s="5"/>
    </row>
    <row r="62" spans="1:6" ht="19.5" customHeight="1">
      <c r="A62" s="5"/>
      <c r="B62" s="9" t="s">
        <v>40</v>
      </c>
      <c r="F62" s="5"/>
    </row>
    <row r="63" spans="1:6" ht="19.5" customHeight="1">
      <c r="A63" s="5"/>
      <c r="B63" s="10" t="s">
        <v>3</v>
      </c>
      <c r="C63" s="47" t="s">
        <v>44</v>
      </c>
      <c r="D63" s="47" t="s">
        <v>45</v>
      </c>
      <c r="E63" s="47" t="s">
        <v>46</v>
      </c>
      <c r="F63" s="5"/>
    </row>
    <row r="64" spans="1:6" ht="19.5" customHeight="1">
      <c r="A64" s="5"/>
      <c r="B64" s="16" t="s">
        <v>41</v>
      </c>
      <c r="C64" s="17">
        <v>14.653</v>
      </c>
      <c r="D64" s="17">
        <v>32.86347</v>
      </c>
      <c r="E64" s="17">
        <v>47.796050000000001</v>
      </c>
      <c r="F64" s="5"/>
    </row>
    <row r="65" spans="1:6" ht="19.5" customHeight="1">
      <c r="A65" s="5"/>
      <c r="B65" s="16" t="s">
        <v>29</v>
      </c>
      <c r="C65" s="17">
        <v>-3.0154899999999998</v>
      </c>
      <c r="D65" s="17">
        <v>-2.9549799999999999</v>
      </c>
      <c r="E65" s="17">
        <v>-1.8671988000000019</v>
      </c>
      <c r="F65" s="5"/>
    </row>
    <row r="66" spans="1:6" ht="4.5" customHeight="1">
      <c r="A66" s="5"/>
      <c r="B66" s="5"/>
      <c r="C66" s="5"/>
      <c r="D66" s="5"/>
      <c r="E66" s="5"/>
      <c r="F66" s="5"/>
    </row>
    <row r="67" spans="1:6" ht="19.5" customHeight="1">
      <c r="A67" s="5"/>
      <c r="B67" s="7"/>
      <c r="C67" s="5"/>
      <c r="D67" s="5"/>
      <c r="E67" s="5"/>
      <c r="F67" s="5"/>
    </row>
    <row r="68" spans="1:6" ht="19.5" customHeight="1">
      <c r="A68" s="5"/>
      <c r="B68" s="5"/>
      <c r="C68" s="5"/>
      <c r="D68" s="5"/>
      <c r="E68" s="5"/>
      <c r="F68" s="5"/>
    </row>
    <row r="69" spans="1:6" ht="19.5" customHeight="1">
      <c r="A69" s="5"/>
      <c r="B69" s="9" t="s">
        <v>42</v>
      </c>
      <c r="F69" s="5"/>
    </row>
    <row r="70" spans="1:6" ht="19.5" customHeight="1">
      <c r="A70" s="5"/>
      <c r="B70" s="10" t="s">
        <v>3</v>
      </c>
      <c r="C70" s="47" t="s">
        <v>44</v>
      </c>
      <c r="D70" s="47" t="s">
        <v>45</v>
      </c>
      <c r="E70" s="47" t="s">
        <v>46</v>
      </c>
      <c r="F70" s="5"/>
    </row>
    <row r="71" spans="1:6" ht="19.5" customHeight="1">
      <c r="A71" s="5"/>
      <c r="B71" s="16" t="s">
        <v>25</v>
      </c>
      <c r="C71" s="17">
        <v>8.4111399999999996</v>
      </c>
      <c r="D71" s="17">
        <v>3.8917600000000001</v>
      </c>
      <c r="E71" s="17">
        <v>2.1427199999999997</v>
      </c>
      <c r="F71" s="5"/>
    </row>
    <row r="72" spans="1:6" ht="19.5" customHeight="1">
      <c r="A72" s="5"/>
      <c r="B72" s="16" t="s">
        <v>29</v>
      </c>
      <c r="C72" s="17">
        <v>-6.32918</v>
      </c>
      <c r="D72" s="17">
        <v>-4.1588100000000008</v>
      </c>
      <c r="E72" s="17">
        <v>-1.1897693436005077</v>
      </c>
      <c r="F72" s="5"/>
    </row>
    <row r="73" spans="1:6" ht="3" customHeight="1">
      <c r="A73" s="5"/>
      <c r="B73" s="5"/>
      <c r="C73" s="5"/>
      <c r="D73" s="5"/>
      <c r="E73" s="5"/>
      <c r="F73" s="5"/>
    </row>
  </sheetData>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1000"/>
  <sheetViews>
    <sheetView workbookViewId="0"/>
  </sheetViews>
  <sheetFormatPr defaultColWidth="12.6640625" defaultRowHeight="15" customHeight="1"/>
  <cols>
    <col min="1" max="1" width="8.6640625" customWidth="1"/>
    <col min="2" max="2" width="21.33203125" customWidth="1"/>
    <col min="3" max="3" width="9.109375" customWidth="1"/>
    <col min="4" max="4" width="10.109375" customWidth="1"/>
    <col min="5" max="8" width="10.109375" hidden="1" customWidth="1"/>
    <col min="9" max="10" width="10.109375" customWidth="1"/>
    <col min="11" max="12" width="8.33203125" customWidth="1"/>
  </cols>
  <sheetData>
    <row r="1" spans="2:12" ht="12" customHeight="1"/>
    <row r="2" spans="2:12" ht="12" customHeight="1"/>
    <row r="3" spans="2:12" ht="12" customHeight="1"/>
    <row r="4" spans="2:12" ht="12" customHeight="1">
      <c r="B4" s="58" t="s">
        <v>48</v>
      </c>
      <c r="C4" s="102" t="s">
        <v>49</v>
      </c>
      <c r="D4" s="103"/>
      <c r="E4" s="102" t="s">
        <v>50</v>
      </c>
      <c r="F4" s="103"/>
      <c r="G4" s="102" t="s">
        <v>51</v>
      </c>
      <c r="H4" s="103"/>
      <c r="I4" s="102" t="s">
        <v>13</v>
      </c>
      <c r="J4" s="103"/>
      <c r="K4" s="102" t="s">
        <v>12</v>
      </c>
      <c r="L4" s="103"/>
    </row>
    <row r="5" spans="2:12" ht="12" customHeight="1">
      <c r="B5" s="58"/>
      <c r="C5" s="58" t="s">
        <v>52</v>
      </c>
      <c r="D5" s="58" t="s">
        <v>53</v>
      </c>
      <c r="E5" s="58" t="s">
        <v>52</v>
      </c>
      <c r="F5" s="58" t="s">
        <v>53</v>
      </c>
      <c r="G5" s="58" t="s">
        <v>52</v>
      </c>
      <c r="H5" s="58" t="s">
        <v>53</v>
      </c>
      <c r="I5" s="58" t="s">
        <v>52</v>
      </c>
      <c r="J5" s="58" t="s">
        <v>53</v>
      </c>
      <c r="K5" s="58" t="s">
        <v>52</v>
      </c>
      <c r="L5" s="58" t="s">
        <v>53</v>
      </c>
    </row>
    <row r="6" spans="2:12" ht="12" customHeight="1">
      <c r="B6" s="59" t="s">
        <v>23</v>
      </c>
      <c r="C6" s="60">
        <v>68082.840779410006</v>
      </c>
      <c r="D6" s="61">
        <v>90476.69</v>
      </c>
      <c r="E6" s="61">
        <v>62459.031718280748</v>
      </c>
      <c r="F6" s="61">
        <v>84390</v>
      </c>
      <c r="G6" s="61">
        <v>59587.429079000001</v>
      </c>
      <c r="H6" s="61" t="s">
        <v>147</v>
      </c>
      <c r="I6" s="62">
        <f t="shared" ref="I6:J6" si="0">C6/E6-1</f>
        <v>9.0039965500830155E-2</v>
      </c>
      <c r="J6" s="62">
        <f t="shared" si="0"/>
        <v>7.2125725796895468E-2</v>
      </c>
      <c r="K6" s="62">
        <f t="shared" ref="K6:L6" si="1">C6/G6-1</f>
        <v>0.14257053596232416</v>
      </c>
      <c r="L6" s="62" t="e">
        <f t="shared" si="1"/>
        <v>#VALUE!</v>
      </c>
    </row>
    <row r="7" spans="2:12" ht="12" customHeight="1">
      <c r="B7" s="1" t="s">
        <v>25</v>
      </c>
      <c r="C7" s="63">
        <v>17254.360173398083</v>
      </c>
      <c r="D7" s="61">
        <v>22108.7</v>
      </c>
      <c r="E7" s="61">
        <v>15591.014437902839</v>
      </c>
      <c r="F7" s="61">
        <v>20500</v>
      </c>
      <c r="G7" s="61">
        <v>14562.814235571343</v>
      </c>
      <c r="H7" s="61" t="s">
        <v>147</v>
      </c>
      <c r="I7" s="62">
        <f t="shared" ref="I7:J7" si="2">C7/E7-1</f>
        <v>0.10668617761340382</v>
      </c>
      <c r="J7" s="62">
        <f t="shared" si="2"/>
        <v>7.8473170731707453E-2</v>
      </c>
      <c r="K7" s="62">
        <f t="shared" ref="K7:L7" si="3">C7/G7-1</f>
        <v>0.18482320067314539</v>
      </c>
      <c r="L7" s="62" t="e">
        <f t="shared" si="3"/>
        <v>#VALUE!</v>
      </c>
    </row>
    <row r="8" spans="2:12" ht="12" customHeight="1">
      <c r="B8" s="64" t="s">
        <v>26</v>
      </c>
      <c r="C8" s="65">
        <f t="shared" ref="C8:H8" si="4">C7/C6</f>
        <v>0.25343184825825077</v>
      </c>
      <c r="D8" s="66">
        <f t="shared" si="4"/>
        <v>0.24435796667627871</v>
      </c>
      <c r="E8" s="66">
        <f t="shared" si="4"/>
        <v>0.2496198549510911</v>
      </c>
      <c r="F8" s="66">
        <f t="shared" si="4"/>
        <v>0.24291977722478966</v>
      </c>
      <c r="G8" s="66">
        <f t="shared" si="4"/>
        <v>0.24439406869298239</v>
      </c>
      <c r="H8" s="66" t="e">
        <f t="shared" si="4"/>
        <v>#VALUE!</v>
      </c>
      <c r="I8" s="67">
        <f t="shared" ref="I8:J8" si="5">(C8-E8)*10000</f>
        <v>38.119933071596726</v>
      </c>
      <c r="J8" s="67">
        <f t="shared" si="5"/>
        <v>14.381894514890469</v>
      </c>
      <c r="K8" s="67">
        <f t="shared" ref="K8:L8" si="6">(C8-G8)*10000</f>
        <v>90.37779565268383</v>
      </c>
      <c r="L8" s="67" t="e">
        <f t="shared" si="6"/>
        <v>#VALUE!</v>
      </c>
    </row>
    <row r="9" spans="2:12" ht="12" customHeight="1">
      <c r="B9" s="59" t="s">
        <v>29</v>
      </c>
      <c r="C9" s="68">
        <v>560</v>
      </c>
      <c r="D9" s="61">
        <v>3241.23</v>
      </c>
      <c r="E9" s="61">
        <v>329.67101074860466</v>
      </c>
      <c r="F9" s="61">
        <v>2750</v>
      </c>
      <c r="G9" s="61">
        <v>-399.58366082023429</v>
      </c>
      <c r="H9" s="61" t="s">
        <v>147</v>
      </c>
      <c r="I9" s="62">
        <f t="shared" ref="I9:J9" si="7">C9/E9-1</f>
        <v>0.69866315733486206</v>
      </c>
      <c r="J9" s="62">
        <f t="shared" si="7"/>
        <v>0.17862909090909085</v>
      </c>
      <c r="K9" s="62">
        <f t="shared" ref="K9:L9" si="8">-(C9/G9-1)</f>
        <v>2.4014587054197252</v>
      </c>
      <c r="L9" s="62" t="e">
        <f t="shared" si="8"/>
        <v>#VALUE!</v>
      </c>
    </row>
    <row r="10" spans="2:12" ht="12" customHeight="1">
      <c r="B10" s="64" t="s">
        <v>54</v>
      </c>
      <c r="C10" s="65">
        <f t="shared" ref="C10:H10" si="9">C9/C6</f>
        <v>8.225273704638927E-3</v>
      </c>
      <c r="D10" s="66">
        <f t="shared" si="9"/>
        <v>3.5823923266865752E-2</v>
      </c>
      <c r="E10" s="66">
        <f t="shared" si="9"/>
        <v>5.2781959899022143E-3</v>
      </c>
      <c r="F10" s="66">
        <f t="shared" si="9"/>
        <v>3.2586799383813245E-2</v>
      </c>
      <c r="G10" s="66">
        <f t="shared" si="9"/>
        <v>-6.7058382446819956E-3</v>
      </c>
      <c r="H10" s="66" t="e">
        <f t="shared" si="9"/>
        <v>#VALUE!</v>
      </c>
      <c r="I10" s="67">
        <f t="shared" ref="I10:J10" si="10">(C10-E10)*10000</f>
        <v>29.470777147367127</v>
      </c>
      <c r="J10" s="67">
        <f t="shared" si="10"/>
        <v>32.371238830525073</v>
      </c>
      <c r="K10" s="67">
        <f t="shared" ref="K10:L10" si="11">(C10-G10)*10000</f>
        <v>149.31111949320922</v>
      </c>
      <c r="L10" s="67" t="e">
        <f t="shared" si="11"/>
        <v>#VALUE!</v>
      </c>
    </row>
    <row r="11" spans="2:12" ht="12" customHeight="1">
      <c r="E11" s="62"/>
    </row>
    <row r="12" spans="2:12" ht="12" customHeight="1">
      <c r="E12" s="69"/>
      <c r="F12" s="69"/>
    </row>
    <row r="13" spans="2:12" ht="12" customHeight="1">
      <c r="B13" s="58" t="s">
        <v>55</v>
      </c>
      <c r="C13" s="102" t="s">
        <v>49</v>
      </c>
      <c r="D13" s="103"/>
      <c r="E13" s="102" t="s">
        <v>50</v>
      </c>
      <c r="F13" s="103"/>
      <c r="G13" s="102" t="s">
        <v>51</v>
      </c>
      <c r="H13" s="103"/>
      <c r="I13" s="102" t="s">
        <v>13</v>
      </c>
      <c r="J13" s="103"/>
      <c r="K13" s="102" t="s">
        <v>12</v>
      </c>
      <c r="L13" s="103"/>
    </row>
    <row r="14" spans="2:12" ht="12" customHeight="1">
      <c r="C14" s="58" t="s">
        <v>52</v>
      </c>
      <c r="D14" s="58" t="s">
        <v>53</v>
      </c>
      <c r="E14" s="58" t="s">
        <v>52</v>
      </c>
      <c r="F14" s="58" t="s">
        <v>53</v>
      </c>
      <c r="G14" s="58" t="s">
        <v>52</v>
      </c>
      <c r="H14" s="58" t="s">
        <v>53</v>
      </c>
      <c r="I14" s="58" t="s">
        <v>52</v>
      </c>
      <c r="J14" s="58" t="s">
        <v>53</v>
      </c>
      <c r="K14" s="58" t="s">
        <v>52</v>
      </c>
      <c r="L14" s="58" t="s">
        <v>53</v>
      </c>
    </row>
    <row r="15" spans="2:12" ht="12" customHeight="1">
      <c r="B15" s="59" t="s">
        <v>23</v>
      </c>
      <c r="C15" s="61">
        <v>27205.631535085988</v>
      </c>
      <c r="D15" s="61">
        <v>47384.88</v>
      </c>
      <c r="E15" s="61">
        <v>23231.499288999999</v>
      </c>
      <c r="F15" s="61" t="e">
        <f>'Quarterly numbers'!#REF!</f>
        <v>#REF!</v>
      </c>
      <c r="G15" s="61">
        <v>17415.150000000001</v>
      </c>
      <c r="H15" s="61" t="s">
        <v>147</v>
      </c>
      <c r="I15" s="62">
        <f t="shared" ref="I15:J15" si="12">C15/E15-1</f>
        <v>0.17106654188125181</v>
      </c>
      <c r="J15" s="62" t="e">
        <f t="shared" si="12"/>
        <v>#REF!</v>
      </c>
      <c r="K15" s="62">
        <f t="shared" ref="K15:L15" si="13">C15/G15-1</f>
        <v>0.56218186665552605</v>
      </c>
      <c r="L15" s="62" t="e">
        <f t="shared" si="13"/>
        <v>#VALUE!</v>
      </c>
    </row>
    <row r="16" spans="2:12" ht="12" customHeight="1">
      <c r="B16" s="1" t="s">
        <v>25</v>
      </c>
      <c r="C16" s="61">
        <v>3965</v>
      </c>
      <c r="D16" s="68" t="s">
        <v>37</v>
      </c>
      <c r="E16" s="61">
        <v>3427.0867117934681</v>
      </c>
      <c r="F16" s="70" t="e">
        <f>'Quarterly numbers'!#REF!</f>
        <v>#REF!</v>
      </c>
      <c r="G16" s="61">
        <v>2163.9492119287797</v>
      </c>
      <c r="H16" s="61" t="s">
        <v>147</v>
      </c>
      <c r="I16" s="62">
        <f>C16/E16-1</f>
        <v>0.1569593457776941</v>
      </c>
      <c r="J16" s="71" t="s">
        <v>37</v>
      </c>
      <c r="K16" s="62">
        <f>C16/G16-1</f>
        <v>0.83229808636123237</v>
      </c>
      <c r="L16" s="71" t="s">
        <v>37</v>
      </c>
    </row>
    <row r="17" spans="2:12" ht="12" customHeight="1">
      <c r="B17" s="64" t="s">
        <v>26</v>
      </c>
      <c r="C17" s="66">
        <f>C16/C15</f>
        <v>0.14574188417153641</v>
      </c>
      <c r="D17" s="68" t="s">
        <v>37</v>
      </c>
      <c r="E17" s="62">
        <f t="shared" ref="E17:H17" si="14">E16/E15</f>
        <v>0.14751896419428154</v>
      </c>
      <c r="F17" s="62" t="e">
        <f t="shared" si="14"/>
        <v>#REF!</v>
      </c>
      <c r="G17" s="62">
        <f t="shared" si="14"/>
        <v>0.12425670820686469</v>
      </c>
      <c r="H17" s="62" t="e">
        <f t="shared" si="14"/>
        <v>#VALUE!</v>
      </c>
      <c r="I17" s="67">
        <f>(C17-E17)*10000</f>
        <v>-17.770800227451254</v>
      </c>
      <c r="J17" s="71" t="s">
        <v>37</v>
      </c>
      <c r="K17" s="67">
        <f>(C17-G17)*10000</f>
        <v>214.85175964671726</v>
      </c>
      <c r="L17" s="71" t="s">
        <v>37</v>
      </c>
    </row>
    <row r="18" spans="2:12" ht="12" customHeight="1">
      <c r="B18" s="59" t="s">
        <v>29</v>
      </c>
      <c r="C18" s="70">
        <v>-3155</v>
      </c>
      <c r="D18" s="61">
        <v>150.12</v>
      </c>
      <c r="E18" s="70">
        <v>-3064.7171247865613</v>
      </c>
      <c r="F18" s="70" t="e">
        <f>'Quarterly numbers'!#REF!</f>
        <v>#REF!</v>
      </c>
      <c r="G18" s="70">
        <v>-3132.7880340955599</v>
      </c>
      <c r="H18" s="70" t="s">
        <v>147</v>
      </c>
      <c r="I18" s="62">
        <f>C18/E18-1</f>
        <v>2.9458795555144857E-2</v>
      </c>
      <c r="J18" s="62" t="e">
        <f>-(D18/F18-1)</f>
        <v>#REF!</v>
      </c>
      <c r="K18" s="62">
        <f t="shared" ref="K18:L18" si="15">-(C18/G18-1)</f>
        <v>-7.0901592009089409E-3</v>
      </c>
      <c r="L18" s="62" t="e">
        <f t="shared" si="15"/>
        <v>#VALUE!</v>
      </c>
    </row>
    <row r="19" spans="2:12" ht="12" customHeight="1">
      <c r="B19" s="64" t="s">
        <v>54</v>
      </c>
      <c r="C19" s="66">
        <f t="shared" ref="C19:H19" si="16">C18/C15</f>
        <v>-0.11596863671152519</v>
      </c>
      <c r="D19" s="66">
        <f t="shared" si="16"/>
        <v>3.1680991911343876E-3</v>
      </c>
      <c r="E19" s="66">
        <f t="shared" si="16"/>
        <v>-0.13192076355733484</v>
      </c>
      <c r="F19" s="66" t="e">
        <f t="shared" si="16"/>
        <v>#REF!</v>
      </c>
      <c r="G19" s="66">
        <f t="shared" si="16"/>
        <v>-0.17988866211864724</v>
      </c>
      <c r="H19" s="66" t="e">
        <f t="shared" si="16"/>
        <v>#VALUE!</v>
      </c>
      <c r="I19" s="67">
        <f t="shared" ref="I19:J19" si="17">(C19-E19)*10000</f>
        <v>159.52126845809656</v>
      </c>
      <c r="J19" s="67" t="e">
        <f t="shared" si="17"/>
        <v>#REF!</v>
      </c>
      <c r="K19" s="67">
        <f t="shared" ref="K19:L19" si="18">(C19-G19)*10000</f>
        <v>639.20025407122046</v>
      </c>
      <c r="L19" s="67" t="e">
        <f t="shared" si="18"/>
        <v>#VALUE!</v>
      </c>
    </row>
    <row r="20" spans="2:12" ht="12" customHeight="1"/>
    <row r="21" spans="2:12" ht="12" customHeight="1"/>
    <row r="22" spans="2:12" ht="12" customHeight="1"/>
    <row r="23" spans="2:12" ht="12" customHeight="1"/>
    <row r="24" spans="2:12" ht="12" customHeight="1"/>
    <row r="25" spans="2:12" ht="12" customHeight="1"/>
    <row r="26" spans="2:12" ht="12" customHeight="1"/>
    <row r="27" spans="2:12" ht="12" customHeight="1"/>
    <row r="28" spans="2:12" ht="12" customHeight="1"/>
    <row r="29" spans="2:12" ht="12" customHeight="1"/>
    <row r="30" spans="2:12" ht="12" customHeight="1"/>
    <row r="31" spans="2:12" ht="12" customHeight="1"/>
    <row r="32" spans="2:1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K4:L4"/>
    <mergeCell ref="C13:D13"/>
    <mergeCell ref="E13:F13"/>
    <mergeCell ref="K13:L13"/>
    <mergeCell ref="G13:H13"/>
    <mergeCell ref="I13:J13"/>
    <mergeCell ref="C4:D4"/>
    <mergeCell ref="E4:F4"/>
    <mergeCell ref="G4:H4"/>
    <mergeCell ref="I4:J4"/>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A1:G43"/>
  <sheetViews>
    <sheetView showGridLines="0" workbookViewId="0">
      <selection activeCell="B1" sqref="B1"/>
    </sheetView>
  </sheetViews>
  <sheetFormatPr defaultColWidth="12.6640625" defaultRowHeight="15" customHeight="1"/>
  <cols>
    <col min="1" max="1" width="1.6640625" customWidth="1"/>
    <col min="2" max="2" width="63.88671875" customWidth="1"/>
    <col min="3" max="3" width="10.33203125" customWidth="1"/>
    <col min="4" max="4" width="2.109375" customWidth="1"/>
    <col min="5" max="6" width="10.33203125" customWidth="1"/>
    <col min="7" max="7" width="8.88671875" customWidth="1"/>
  </cols>
  <sheetData>
    <row r="1" spans="1:7" ht="39" customHeight="1">
      <c r="A1" s="2" t="s">
        <v>56</v>
      </c>
      <c r="B1" s="72"/>
      <c r="C1" s="73"/>
      <c r="D1" s="73"/>
      <c r="E1" s="73"/>
      <c r="F1" s="73"/>
      <c r="G1" s="73"/>
    </row>
    <row r="2" spans="1:7" ht="13.5" customHeight="1">
      <c r="A2" s="74"/>
      <c r="B2" s="74"/>
      <c r="C2" s="74"/>
      <c r="D2" s="74"/>
      <c r="E2" s="74"/>
      <c r="F2" s="74"/>
      <c r="G2" s="74"/>
    </row>
    <row r="3" spans="1:7" ht="13.5" customHeight="1">
      <c r="A3" s="74"/>
      <c r="B3" s="74"/>
      <c r="C3" s="74"/>
      <c r="D3" s="74"/>
      <c r="E3" s="74"/>
      <c r="F3" s="74"/>
      <c r="G3" s="74"/>
    </row>
    <row r="4" spans="1:7" ht="12.75" customHeight="1">
      <c r="A4" s="74"/>
      <c r="B4" s="75"/>
      <c r="C4" s="74"/>
      <c r="D4" s="74"/>
      <c r="E4" s="74"/>
      <c r="F4" s="74"/>
      <c r="G4" s="74"/>
    </row>
    <row r="5" spans="1:7" ht="19.5" customHeight="1">
      <c r="A5" s="74"/>
      <c r="B5" s="76"/>
      <c r="C5" s="74"/>
      <c r="D5" s="74"/>
      <c r="E5" s="74"/>
      <c r="F5" s="74"/>
      <c r="G5" s="74"/>
    </row>
    <row r="6" spans="1:7" ht="19.5" customHeight="1">
      <c r="A6" s="74"/>
      <c r="B6" s="77" t="s">
        <v>57</v>
      </c>
      <c r="C6" s="74"/>
      <c r="D6" s="74"/>
      <c r="E6" s="74"/>
      <c r="F6" s="74"/>
      <c r="G6" s="74"/>
    </row>
    <row r="7" spans="1:7" ht="19.5" customHeight="1">
      <c r="A7" s="42"/>
      <c r="B7" s="10" t="s">
        <v>58</v>
      </c>
      <c r="C7" s="47" t="s">
        <v>46</v>
      </c>
      <c r="D7" s="74"/>
      <c r="E7" s="47" t="s">
        <v>8</v>
      </c>
      <c r="F7" s="47" t="s">
        <v>9</v>
      </c>
      <c r="G7" s="5"/>
    </row>
    <row r="8" spans="1:7" ht="19.5" customHeight="1">
      <c r="A8" s="42"/>
      <c r="B8" s="12" t="s">
        <v>59</v>
      </c>
      <c r="C8" s="29">
        <v>112473.9</v>
      </c>
      <c r="D8" s="74"/>
      <c r="E8" s="29">
        <v>32222.17</v>
      </c>
      <c r="F8" s="29">
        <v>36014.5</v>
      </c>
      <c r="G8" s="42"/>
    </row>
    <row r="9" spans="1:7" ht="19.5" customHeight="1">
      <c r="A9" s="42"/>
      <c r="B9" s="16" t="s">
        <v>60</v>
      </c>
      <c r="C9" s="29">
        <v>10240.76</v>
      </c>
      <c r="D9" s="74"/>
      <c r="E9" s="29">
        <v>2253.87</v>
      </c>
      <c r="F9" s="29">
        <v>2312.4899999999998</v>
      </c>
      <c r="G9" s="42"/>
    </row>
    <row r="10" spans="1:7" ht="27.6">
      <c r="A10" s="42"/>
      <c r="B10" s="78" t="s">
        <v>61</v>
      </c>
      <c r="C10" s="29">
        <v>488.48</v>
      </c>
      <c r="D10" s="74"/>
      <c r="E10" s="29">
        <v>296.83</v>
      </c>
      <c r="F10" s="29">
        <v>400.03</v>
      </c>
      <c r="G10" s="42"/>
    </row>
    <row r="11" spans="1:7" ht="21" customHeight="1">
      <c r="A11" s="42"/>
      <c r="B11" s="79" t="s">
        <v>25</v>
      </c>
      <c r="C11" s="80">
        <v>123203.14</v>
      </c>
      <c r="D11" s="74"/>
      <c r="E11" s="80">
        <v>34772.870000000003</v>
      </c>
      <c r="F11" s="80">
        <v>38727.019999999997</v>
      </c>
      <c r="G11" s="81"/>
    </row>
    <row r="12" spans="1:7" ht="19.5" customHeight="1">
      <c r="A12" s="42"/>
      <c r="B12" s="42"/>
      <c r="C12" s="33"/>
      <c r="D12" s="74"/>
      <c r="E12" s="42"/>
      <c r="F12" s="42"/>
      <c r="G12" s="42"/>
    </row>
    <row r="13" spans="1:7" ht="19.5" customHeight="1">
      <c r="A13" s="42"/>
      <c r="B13" s="42"/>
      <c r="C13" s="33"/>
      <c r="D13" s="74"/>
      <c r="E13" s="42"/>
      <c r="F13" s="42"/>
      <c r="G13" s="42"/>
    </row>
    <row r="14" spans="1:7" ht="19.5" customHeight="1">
      <c r="A14" s="42"/>
      <c r="B14" s="77" t="s">
        <v>62</v>
      </c>
      <c r="C14" s="74"/>
      <c r="D14" s="74"/>
      <c r="E14" s="42"/>
      <c r="F14" s="42"/>
      <c r="G14" s="42"/>
    </row>
    <row r="15" spans="1:7" ht="19.5" customHeight="1">
      <c r="A15" s="42"/>
      <c r="B15" s="10" t="s">
        <v>58</v>
      </c>
      <c r="C15" s="47" t="s">
        <v>46</v>
      </c>
      <c r="D15" s="74"/>
      <c r="E15" s="47" t="s">
        <v>8</v>
      </c>
      <c r="F15" s="47" t="s">
        <v>9</v>
      </c>
      <c r="G15" s="42"/>
    </row>
    <row r="16" spans="1:7" ht="19.5" customHeight="1">
      <c r="A16" s="42"/>
      <c r="B16" s="82" t="s">
        <v>63</v>
      </c>
      <c r="C16" s="80">
        <v>-23502</v>
      </c>
      <c r="D16" s="74"/>
      <c r="E16" s="80">
        <v>-6110</v>
      </c>
      <c r="F16" s="80">
        <v>-6255</v>
      </c>
      <c r="G16" s="42"/>
    </row>
    <row r="17" spans="1:7" ht="19.5" customHeight="1">
      <c r="A17" s="42"/>
      <c r="B17" s="30" t="s">
        <v>64</v>
      </c>
      <c r="C17" s="29" t="s">
        <v>47</v>
      </c>
      <c r="D17" s="74"/>
      <c r="E17" s="29" t="s">
        <v>47</v>
      </c>
      <c r="F17" s="29" t="s">
        <v>47</v>
      </c>
      <c r="G17" s="42"/>
    </row>
    <row r="18" spans="1:7" ht="19.5" customHeight="1">
      <c r="A18" s="42"/>
      <c r="B18" s="30" t="s">
        <v>65</v>
      </c>
      <c r="C18" s="29">
        <v>714</v>
      </c>
      <c r="D18" s="74"/>
      <c r="E18" s="29">
        <v>198</v>
      </c>
      <c r="F18" s="29">
        <v>231</v>
      </c>
      <c r="G18" s="42"/>
    </row>
    <row r="19" spans="1:7" ht="19.5" customHeight="1">
      <c r="A19" s="42"/>
      <c r="B19" s="30" t="s">
        <v>66</v>
      </c>
      <c r="C19" s="29">
        <v>4206</v>
      </c>
      <c r="D19" s="74"/>
      <c r="E19" s="29">
        <v>1217</v>
      </c>
      <c r="F19" s="29">
        <v>1309</v>
      </c>
      <c r="G19" s="42"/>
    </row>
    <row r="20" spans="1:7" ht="19.5" customHeight="1">
      <c r="A20" s="42"/>
      <c r="B20" s="79" t="s">
        <v>67</v>
      </c>
      <c r="C20" s="83">
        <v>-18582</v>
      </c>
      <c r="D20" s="74"/>
      <c r="E20" s="83">
        <v>-4695</v>
      </c>
      <c r="F20" s="83">
        <v>-4715</v>
      </c>
      <c r="G20" s="42"/>
    </row>
    <row r="21" spans="1:7" ht="19.5" customHeight="1">
      <c r="A21" s="42"/>
      <c r="B21" s="30" t="s">
        <v>68</v>
      </c>
      <c r="C21" s="29">
        <v>-3870</v>
      </c>
      <c r="D21" s="74"/>
      <c r="E21" s="29">
        <v>-879</v>
      </c>
      <c r="F21" s="29">
        <v>-848</v>
      </c>
      <c r="G21" s="42"/>
    </row>
    <row r="22" spans="1:7" ht="19.5" customHeight="1">
      <c r="A22" s="42"/>
      <c r="B22" s="30" t="s">
        <v>69</v>
      </c>
      <c r="C22" s="29">
        <v>5963</v>
      </c>
      <c r="D22" s="74"/>
      <c r="E22" s="29">
        <v>2593</v>
      </c>
      <c r="F22" s="29">
        <v>2778</v>
      </c>
      <c r="G22" s="42"/>
    </row>
    <row r="23" spans="1:7" ht="19.5" customHeight="1">
      <c r="A23" s="42"/>
      <c r="B23" s="30" t="s">
        <v>70</v>
      </c>
      <c r="C23" s="29">
        <v>306</v>
      </c>
      <c r="D23" s="74"/>
      <c r="E23" s="29">
        <v>131</v>
      </c>
      <c r="F23" s="29">
        <v>21</v>
      </c>
      <c r="G23" s="42"/>
    </row>
    <row r="24" spans="1:7" ht="19.5" customHeight="1">
      <c r="A24" s="42"/>
      <c r="B24" s="30" t="s">
        <v>71</v>
      </c>
      <c r="C24" s="29">
        <v>66</v>
      </c>
      <c r="D24" s="74"/>
      <c r="E24" s="29">
        <v>1</v>
      </c>
      <c r="F24" s="29">
        <v>1</v>
      </c>
      <c r="G24" s="42"/>
    </row>
    <row r="25" spans="1:7" ht="19.5" customHeight="1">
      <c r="A25" s="42"/>
      <c r="B25" s="79" t="s">
        <v>72</v>
      </c>
      <c r="C25" s="83">
        <v>-16117</v>
      </c>
      <c r="D25" s="74"/>
      <c r="E25" s="83">
        <v>-2849</v>
      </c>
      <c r="F25" s="83">
        <v>-2763</v>
      </c>
      <c r="G25" s="42"/>
    </row>
    <row r="26" spans="1:7" ht="19.5" customHeight="1">
      <c r="A26" s="42"/>
      <c r="B26" s="30" t="s">
        <v>73</v>
      </c>
      <c r="C26" s="29">
        <v>-2239</v>
      </c>
      <c r="D26" s="74"/>
      <c r="E26" s="29">
        <v>-629</v>
      </c>
      <c r="F26" s="29">
        <v>-649</v>
      </c>
      <c r="G26" s="42"/>
    </row>
    <row r="27" spans="1:7" ht="19.5" customHeight="1">
      <c r="A27" s="42"/>
      <c r="B27" s="79" t="s">
        <v>29</v>
      </c>
      <c r="C27" s="83">
        <v>-18356</v>
      </c>
      <c r="D27" s="74"/>
      <c r="E27" s="83">
        <v>-3478</v>
      </c>
      <c r="F27" s="83">
        <v>-3412</v>
      </c>
      <c r="G27" s="42"/>
    </row>
    <row r="28" spans="1:7" ht="19.5" customHeight="1">
      <c r="A28" s="42"/>
      <c r="B28" s="84"/>
      <c r="C28" s="85"/>
      <c r="D28" s="42"/>
      <c r="E28" s="42"/>
      <c r="F28" s="42"/>
      <c r="G28" s="42"/>
    </row>
    <row r="29" spans="1:7" ht="19.5" customHeight="1">
      <c r="A29" s="42"/>
      <c r="B29" s="99" t="s">
        <v>74</v>
      </c>
      <c r="C29" s="100"/>
      <c r="D29" s="100"/>
      <c r="E29" s="100"/>
      <c r="F29" s="100"/>
      <c r="G29" s="42"/>
    </row>
    <row r="30" spans="1:7" ht="24.75" customHeight="1">
      <c r="A30" s="42"/>
      <c r="B30" s="104" t="s">
        <v>75</v>
      </c>
      <c r="C30" s="105"/>
      <c r="D30" s="105"/>
      <c r="E30" s="105"/>
      <c r="F30" s="105"/>
      <c r="G30" s="42"/>
    </row>
    <row r="31" spans="1:7" ht="19.5" customHeight="1">
      <c r="A31" s="42"/>
      <c r="B31" s="42"/>
      <c r="C31" s="42"/>
      <c r="D31" s="42"/>
      <c r="E31" s="42"/>
      <c r="F31" s="42"/>
      <c r="G31" s="42"/>
    </row>
    <row r="32" spans="1:7" ht="19.5" customHeight="1">
      <c r="A32" s="42"/>
      <c r="B32" s="101" t="s">
        <v>149</v>
      </c>
      <c r="C32" s="86"/>
      <c r="D32" s="87"/>
      <c r="E32" s="87"/>
      <c r="F32" s="87"/>
      <c r="G32" s="42"/>
    </row>
    <row r="33" spans="1:7" ht="19.5" customHeight="1">
      <c r="A33" s="42"/>
      <c r="B33" s="88" t="s">
        <v>76</v>
      </c>
      <c r="C33" s="89" t="s">
        <v>46</v>
      </c>
      <c r="D33" s="74"/>
      <c r="E33" s="89" t="s">
        <v>8</v>
      </c>
      <c r="F33" s="89" t="s">
        <v>9</v>
      </c>
      <c r="G33" s="42"/>
    </row>
    <row r="34" spans="1:7" ht="19.5" customHeight="1">
      <c r="A34" s="42"/>
      <c r="B34" s="90" t="s">
        <v>29</v>
      </c>
      <c r="C34" s="91">
        <v>-1836</v>
      </c>
      <c r="D34" s="74"/>
      <c r="E34" s="91">
        <v>-348</v>
      </c>
      <c r="F34" s="91">
        <v>-341</v>
      </c>
      <c r="G34" s="42"/>
    </row>
    <row r="35" spans="1:7" ht="19.5" customHeight="1">
      <c r="A35" s="42"/>
      <c r="B35" s="92" t="s">
        <v>77</v>
      </c>
      <c r="C35" s="93">
        <v>287</v>
      </c>
      <c r="D35" s="74"/>
      <c r="E35" s="93">
        <v>112</v>
      </c>
      <c r="F35" s="93">
        <v>165</v>
      </c>
      <c r="G35" s="42"/>
    </row>
    <row r="36" spans="1:7" ht="19.5" customHeight="1">
      <c r="A36" s="42"/>
      <c r="B36" s="92" t="s">
        <v>78</v>
      </c>
      <c r="C36" s="93">
        <v>-344</v>
      </c>
      <c r="D36" s="74"/>
      <c r="E36" s="93">
        <v>-69</v>
      </c>
      <c r="F36" s="93">
        <v>-100</v>
      </c>
      <c r="G36" s="42"/>
    </row>
    <row r="37" spans="1:7" ht="19.5" customHeight="1">
      <c r="A37" s="42"/>
      <c r="B37" s="92" t="s">
        <v>79</v>
      </c>
      <c r="C37" s="93">
        <v>119</v>
      </c>
      <c r="D37" s="74"/>
      <c r="E37" s="93">
        <v>41</v>
      </c>
      <c r="F37" s="93">
        <v>-37</v>
      </c>
      <c r="G37" s="42"/>
    </row>
    <row r="38" spans="1:7" ht="19.5" customHeight="1">
      <c r="A38" s="42"/>
      <c r="B38" s="92" t="s">
        <v>80</v>
      </c>
      <c r="C38" s="93">
        <v>137</v>
      </c>
      <c r="D38" s="74"/>
      <c r="E38" s="93">
        <v>-48</v>
      </c>
      <c r="F38" s="93">
        <v>-16</v>
      </c>
      <c r="G38" s="42"/>
    </row>
    <row r="39" spans="1:7" ht="19.5" customHeight="1">
      <c r="A39" s="42"/>
      <c r="B39" s="90" t="s">
        <v>81</v>
      </c>
      <c r="C39" s="91">
        <v>-1637</v>
      </c>
      <c r="D39" s="74"/>
      <c r="E39" s="91">
        <v>-312</v>
      </c>
      <c r="F39" s="91">
        <v>-329</v>
      </c>
      <c r="G39" s="42"/>
    </row>
    <row r="40" spans="1:7" ht="19.5" customHeight="1">
      <c r="A40" s="42"/>
      <c r="B40" s="92" t="s">
        <v>82</v>
      </c>
      <c r="C40" s="93">
        <v>199</v>
      </c>
      <c r="D40" s="74"/>
      <c r="E40" s="93">
        <v>-228</v>
      </c>
      <c r="F40" s="93">
        <v>30</v>
      </c>
      <c r="G40" s="42"/>
    </row>
    <row r="41" spans="1:7" ht="19.5" customHeight="1">
      <c r="A41" s="42"/>
      <c r="B41" s="90" t="s">
        <v>83</v>
      </c>
      <c r="C41" s="91">
        <v>-1438</v>
      </c>
      <c r="D41" s="74"/>
      <c r="E41" s="91">
        <v>-540</v>
      </c>
      <c r="F41" s="91">
        <v>-299</v>
      </c>
      <c r="G41" s="42"/>
    </row>
    <row r="42" spans="1:7" ht="19.5" customHeight="1">
      <c r="A42" s="42"/>
      <c r="B42" s="92" t="s">
        <v>84</v>
      </c>
      <c r="C42" s="93">
        <v>6808</v>
      </c>
      <c r="D42" s="74"/>
      <c r="E42" s="93">
        <v>5370</v>
      </c>
      <c r="F42" s="93">
        <v>4830</v>
      </c>
      <c r="G42" s="42"/>
    </row>
    <row r="43" spans="1:7" ht="19.5" customHeight="1">
      <c r="A43" s="42"/>
      <c r="B43" s="90" t="s">
        <v>85</v>
      </c>
      <c r="C43" s="91">
        <v>5370</v>
      </c>
      <c r="D43" s="74"/>
      <c r="E43" s="91">
        <v>4830</v>
      </c>
      <c r="F43" s="91">
        <v>4531</v>
      </c>
      <c r="G43" s="42"/>
    </row>
  </sheetData>
  <mergeCells count="1">
    <mergeCell ref="B30:F30"/>
  </mergeCells>
  <pageMargins left="0.7" right="0.7" top="0.75" bottom="0.75" header="0" footer="0"/>
  <pageSetup scale="1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sheetPr>
  <dimension ref="A1:D80"/>
  <sheetViews>
    <sheetView showGridLines="0" workbookViewId="0">
      <selection activeCell="B1" sqref="B1"/>
    </sheetView>
  </sheetViews>
  <sheetFormatPr defaultColWidth="12.6640625" defaultRowHeight="15" customHeight="1"/>
  <cols>
    <col min="1" max="1" width="1.6640625" customWidth="1"/>
    <col min="2" max="2" width="54" customWidth="1"/>
    <col min="3" max="3" width="179.88671875" customWidth="1"/>
    <col min="4" max="4" width="12.109375" customWidth="1"/>
  </cols>
  <sheetData>
    <row r="1" spans="1:4" ht="39" customHeight="1">
      <c r="A1" s="2" t="s">
        <v>86</v>
      </c>
      <c r="B1" s="3"/>
      <c r="C1" s="4"/>
      <c r="D1" s="4"/>
    </row>
    <row r="2" spans="1:4" ht="12" customHeight="1">
      <c r="A2" s="5"/>
      <c r="B2" s="5"/>
      <c r="C2" s="5"/>
      <c r="D2" s="5"/>
    </row>
    <row r="3" spans="1:4" ht="12" customHeight="1">
      <c r="A3" s="5"/>
      <c r="B3" s="5"/>
      <c r="C3" s="5"/>
      <c r="D3" s="5"/>
    </row>
    <row r="4" spans="1:4" ht="19.5" customHeight="1">
      <c r="A4" s="5"/>
      <c r="B4" s="9" t="s">
        <v>2</v>
      </c>
      <c r="C4" s="5"/>
      <c r="D4" s="5"/>
    </row>
    <row r="5" spans="1:4" ht="19.5" customHeight="1">
      <c r="A5" s="5"/>
      <c r="B5" s="77"/>
      <c r="C5" s="5"/>
      <c r="D5" s="5"/>
    </row>
    <row r="6" spans="1:4" ht="19.5" customHeight="1">
      <c r="A6" s="5"/>
      <c r="B6" s="94" t="s">
        <v>87</v>
      </c>
      <c r="C6" s="95" t="s">
        <v>88</v>
      </c>
      <c r="D6" s="11"/>
    </row>
    <row r="7" spans="1:4" ht="21" customHeight="1">
      <c r="A7" s="5"/>
      <c r="B7" s="12" t="s">
        <v>89</v>
      </c>
      <c r="C7" s="96" t="s">
        <v>90</v>
      </c>
      <c r="D7" s="23"/>
    </row>
    <row r="8" spans="1:4" ht="21" customHeight="1">
      <c r="A8" s="5"/>
      <c r="B8" s="16" t="s">
        <v>91</v>
      </c>
      <c r="C8" s="78" t="s">
        <v>92</v>
      </c>
      <c r="D8" s="23"/>
    </row>
    <row r="9" spans="1:4" ht="33" customHeight="1">
      <c r="A9" s="5"/>
      <c r="B9" s="16" t="s">
        <v>93</v>
      </c>
      <c r="C9" s="78" t="s">
        <v>94</v>
      </c>
      <c r="D9" s="23"/>
    </row>
    <row r="10" spans="1:4" ht="33" customHeight="1">
      <c r="A10" s="5"/>
      <c r="B10" s="16" t="s">
        <v>95</v>
      </c>
      <c r="C10" s="78" t="s">
        <v>96</v>
      </c>
      <c r="D10" s="23"/>
    </row>
    <row r="11" spans="1:4" ht="33" customHeight="1">
      <c r="A11" s="5"/>
      <c r="B11" s="16" t="s">
        <v>97</v>
      </c>
      <c r="C11" s="78" t="s">
        <v>98</v>
      </c>
      <c r="D11" s="23"/>
    </row>
    <row r="12" spans="1:4" ht="20.25" customHeight="1">
      <c r="A12" s="5"/>
      <c r="B12" s="16" t="s">
        <v>16</v>
      </c>
      <c r="C12" s="78" t="s">
        <v>99</v>
      </c>
      <c r="D12" s="23"/>
    </row>
    <row r="13" spans="1:4" ht="20.25" customHeight="1">
      <c r="A13" s="5"/>
      <c r="B13" s="16" t="s">
        <v>100</v>
      </c>
      <c r="C13" s="78" t="s">
        <v>101</v>
      </c>
      <c r="D13" s="23"/>
    </row>
    <row r="14" spans="1:4" ht="36" customHeight="1">
      <c r="A14" s="5"/>
      <c r="B14" s="16" t="s">
        <v>17</v>
      </c>
      <c r="C14" s="78" t="s">
        <v>102</v>
      </c>
      <c r="D14" s="23"/>
    </row>
    <row r="15" spans="1:4" ht="19.5" customHeight="1">
      <c r="A15" s="5"/>
      <c r="B15" s="16" t="s">
        <v>103</v>
      </c>
      <c r="C15" s="16" t="s">
        <v>104</v>
      </c>
      <c r="D15" s="23"/>
    </row>
    <row r="16" spans="1:4" ht="19.5" customHeight="1">
      <c r="A16" s="5"/>
      <c r="B16" s="16" t="s">
        <v>105</v>
      </c>
      <c r="C16" s="16" t="s">
        <v>106</v>
      </c>
      <c r="D16" s="23"/>
    </row>
    <row r="17" spans="1:4" ht="19.5" customHeight="1">
      <c r="A17" s="5"/>
      <c r="B17" s="30" t="s">
        <v>107</v>
      </c>
      <c r="C17" s="30" t="s">
        <v>108</v>
      </c>
      <c r="D17" s="23"/>
    </row>
    <row r="18" spans="1:4" ht="6" customHeight="1">
      <c r="A18" s="5"/>
      <c r="B18" s="42"/>
      <c r="C18" s="23"/>
      <c r="D18" s="23"/>
    </row>
    <row r="19" spans="1:4" ht="19.5" customHeight="1">
      <c r="A19" s="5"/>
      <c r="B19" s="7"/>
      <c r="C19" s="23"/>
      <c r="D19" s="23"/>
    </row>
    <row r="20" spans="1:4" ht="19.5" customHeight="1">
      <c r="A20" s="5"/>
      <c r="B20" s="7"/>
      <c r="C20" s="23"/>
      <c r="D20" s="23"/>
    </row>
    <row r="21" spans="1:4" ht="19.5" customHeight="1">
      <c r="A21" s="5"/>
      <c r="B21" s="9" t="s">
        <v>21</v>
      </c>
      <c r="D21" s="5"/>
    </row>
    <row r="22" spans="1:4" ht="19.5" customHeight="1">
      <c r="A22" s="5"/>
      <c r="B22" s="77"/>
      <c r="D22" s="5"/>
    </row>
    <row r="23" spans="1:4" ht="19.5" customHeight="1">
      <c r="A23" s="5"/>
      <c r="B23" s="94" t="s">
        <v>87</v>
      </c>
      <c r="C23" s="95" t="s">
        <v>88</v>
      </c>
      <c r="D23" s="5"/>
    </row>
    <row r="24" spans="1:4" ht="19.5" customHeight="1">
      <c r="A24" s="5"/>
      <c r="B24" s="16" t="s">
        <v>109</v>
      </c>
      <c r="C24" s="96" t="s">
        <v>110</v>
      </c>
      <c r="D24" s="5"/>
    </row>
    <row r="25" spans="1:4" ht="36" customHeight="1">
      <c r="A25" s="5"/>
      <c r="B25" s="16" t="s">
        <v>111</v>
      </c>
      <c r="C25" s="78" t="s">
        <v>112</v>
      </c>
      <c r="D25" s="5"/>
    </row>
    <row r="26" spans="1:4" ht="19.5" customHeight="1">
      <c r="A26" s="5"/>
      <c r="B26" s="16" t="s">
        <v>113</v>
      </c>
      <c r="C26" s="78" t="s">
        <v>114</v>
      </c>
      <c r="D26" s="5"/>
    </row>
    <row r="27" spans="1:4" ht="41.4">
      <c r="A27" s="5"/>
      <c r="B27" s="16" t="s">
        <v>41</v>
      </c>
      <c r="C27" s="78" t="s">
        <v>115</v>
      </c>
      <c r="D27" s="5"/>
    </row>
    <row r="28" spans="1:4" ht="36" customHeight="1">
      <c r="A28" s="5"/>
      <c r="B28" s="16" t="s">
        <v>25</v>
      </c>
      <c r="C28" s="78" t="s">
        <v>116</v>
      </c>
      <c r="D28" s="5"/>
    </row>
    <row r="29" spans="1:4" ht="19.5" customHeight="1">
      <c r="A29" s="5"/>
      <c r="B29" s="16" t="s">
        <v>28</v>
      </c>
      <c r="C29" s="16" t="s">
        <v>117</v>
      </c>
      <c r="D29" s="5"/>
    </row>
    <row r="30" spans="1:4" ht="19.5" customHeight="1">
      <c r="A30" s="5"/>
      <c r="B30" s="16" t="s">
        <v>29</v>
      </c>
      <c r="C30" s="16" t="s">
        <v>118</v>
      </c>
      <c r="D30" s="5"/>
    </row>
    <row r="31" spans="1:4" ht="19.5" customHeight="1">
      <c r="A31" s="5"/>
      <c r="B31" s="16" t="s">
        <v>103</v>
      </c>
      <c r="C31" s="30" t="s">
        <v>119</v>
      </c>
      <c r="D31" s="5"/>
    </row>
    <row r="32" spans="1:4" ht="19.5" customHeight="1">
      <c r="A32" s="5"/>
      <c r="B32" s="16" t="s">
        <v>120</v>
      </c>
      <c r="C32" s="16" t="s">
        <v>121</v>
      </c>
      <c r="D32" s="5"/>
    </row>
    <row r="33" spans="1:4" ht="4.5" customHeight="1">
      <c r="A33" s="5"/>
      <c r="B33" s="5"/>
      <c r="C33" s="5"/>
      <c r="D33" s="5"/>
    </row>
    <row r="34" spans="1:4" ht="19.5" customHeight="1">
      <c r="A34" s="5"/>
      <c r="B34" s="7"/>
      <c r="C34" s="5"/>
      <c r="D34" s="5"/>
    </row>
    <row r="35" spans="1:4" ht="19.5" customHeight="1">
      <c r="A35" s="5"/>
      <c r="B35" s="5"/>
      <c r="C35" s="5"/>
      <c r="D35" s="5"/>
    </row>
    <row r="36" spans="1:4" ht="19.5" customHeight="1">
      <c r="A36" s="5"/>
      <c r="B36" s="9" t="s">
        <v>32</v>
      </c>
      <c r="D36" s="5"/>
    </row>
    <row r="37" spans="1:4" ht="19.5" customHeight="1">
      <c r="A37" s="5"/>
      <c r="B37" s="77"/>
      <c r="D37" s="5"/>
    </row>
    <row r="38" spans="1:4" ht="19.5" customHeight="1">
      <c r="A38" s="5"/>
      <c r="B38" s="94" t="s">
        <v>87</v>
      </c>
      <c r="C38" s="95" t="s">
        <v>88</v>
      </c>
      <c r="D38" s="5"/>
    </row>
    <row r="39" spans="1:4" ht="20.25" customHeight="1">
      <c r="A39" s="5"/>
      <c r="B39" s="16" t="s">
        <v>122</v>
      </c>
      <c r="C39" s="16" t="s">
        <v>123</v>
      </c>
      <c r="D39" s="5"/>
    </row>
    <row r="40" spans="1:4" ht="48" customHeight="1">
      <c r="A40" s="5"/>
      <c r="B40" s="16" t="s">
        <v>111</v>
      </c>
      <c r="C40" s="78" t="s">
        <v>124</v>
      </c>
      <c r="D40" s="5"/>
    </row>
    <row r="41" spans="1:4" ht="20.25" customHeight="1">
      <c r="A41" s="5"/>
      <c r="B41" s="16" t="s">
        <v>113</v>
      </c>
      <c r="C41" s="16" t="s">
        <v>125</v>
      </c>
      <c r="D41" s="5"/>
    </row>
    <row r="42" spans="1:4" ht="45.6" customHeight="1">
      <c r="A42" s="5"/>
      <c r="B42" s="16" t="s">
        <v>41</v>
      </c>
      <c r="C42" s="78" t="s">
        <v>126</v>
      </c>
      <c r="D42" s="5"/>
    </row>
    <row r="43" spans="1:4" ht="36" customHeight="1">
      <c r="A43" s="5"/>
      <c r="B43" s="16" t="s">
        <v>25</v>
      </c>
      <c r="C43" s="78" t="s">
        <v>116</v>
      </c>
      <c r="D43" s="5"/>
    </row>
    <row r="44" spans="1:4" ht="20.25" customHeight="1">
      <c r="A44" s="5"/>
      <c r="B44" s="16" t="s">
        <v>28</v>
      </c>
      <c r="C44" s="78" t="s">
        <v>127</v>
      </c>
      <c r="D44" s="5"/>
    </row>
    <row r="45" spans="1:4" ht="20.25" customHeight="1">
      <c r="A45" s="5"/>
      <c r="B45" s="16" t="s">
        <v>29</v>
      </c>
      <c r="C45" s="16" t="s">
        <v>128</v>
      </c>
      <c r="D45" s="5"/>
    </row>
    <row r="46" spans="1:4" ht="20.25" customHeight="1">
      <c r="A46" s="5"/>
      <c r="B46" s="16" t="s">
        <v>129</v>
      </c>
      <c r="C46" s="16" t="s">
        <v>130</v>
      </c>
      <c r="D46" s="5"/>
    </row>
    <row r="47" spans="1:4" ht="20.25" customHeight="1">
      <c r="A47" s="5"/>
      <c r="B47" s="16" t="s">
        <v>131</v>
      </c>
      <c r="C47" s="16" t="s">
        <v>132</v>
      </c>
      <c r="D47" s="5"/>
    </row>
    <row r="48" spans="1:4" ht="6" customHeight="1">
      <c r="A48" s="5"/>
      <c r="B48" s="5"/>
      <c r="C48" s="5"/>
      <c r="D48" s="5"/>
    </row>
    <row r="49" spans="1:4" ht="20.25" customHeight="1">
      <c r="A49" s="5"/>
      <c r="B49" s="7"/>
      <c r="C49" s="5"/>
      <c r="D49" s="5"/>
    </row>
    <row r="50" spans="1:4" ht="20.25" customHeight="1">
      <c r="A50" s="5"/>
      <c r="B50" s="5"/>
      <c r="C50" s="5"/>
      <c r="D50" s="5"/>
    </row>
    <row r="51" spans="1:4" ht="20.25" customHeight="1">
      <c r="A51" s="5"/>
      <c r="B51" s="9" t="s">
        <v>35</v>
      </c>
      <c r="D51" s="5"/>
    </row>
    <row r="52" spans="1:4" ht="20.25" customHeight="1">
      <c r="A52" s="5"/>
      <c r="B52" s="77"/>
      <c r="D52" s="5"/>
    </row>
    <row r="53" spans="1:4" ht="20.25" customHeight="1">
      <c r="A53" s="5"/>
      <c r="B53" s="94" t="s">
        <v>87</v>
      </c>
      <c r="C53" s="95" t="s">
        <v>88</v>
      </c>
      <c r="D53" s="5"/>
    </row>
    <row r="54" spans="1:4" ht="20.25" customHeight="1">
      <c r="A54" s="5"/>
      <c r="B54" s="16" t="s">
        <v>133</v>
      </c>
      <c r="C54" s="16" t="s">
        <v>134</v>
      </c>
      <c r="D54" s="5"/>
    </row>
    <row r="55" spans="1:4" ht="20.25" customHeight="1">
      <c r="A55" s="5"/>
      <c r="B55" s="16" t="s">
        <v>111</v>
      </c>
      <c r="C55" s="16" t="s">
        <v>135</v>
      </c>
      <c r="D55" s="5"/>
    </row>
    <row r="56" spans="1:4" ht="20.25" customHeight="1">
      <c r="A56" s="5"/>
      <c r="B56" s="16" t="s">
        <v>113</v>
      </c>
      <c r="C56" s="16" t="s">
        <v>136</v>
      </c>
      <c r="D56" s="5"/>
    </row>
    <row r="57" spans="1:4" ht="41.4">
      <c r="A57" s="5"/>
      <c r="B57" s="16" t="s">
        <v>41</v>
      </c>
      <c r="C57" s="78" t="s">
        <v>150</v>
      </c>
      <c r="D57" s="5"/>
    </row>
    <row r="58" spans="1:4" ht="20.25" customHeight="1">
      <c r="A58" s="5"/>
      <c r="B58" s="16" t="s">
        <v>25</v>
      </c>
      <c r="C58" s="16" t="s">
        <v>137</v>
      </c>
      <c r="D58" s="5"/>
    </row>
    <row r="59" spans="1:4" ht="20.25" customHeight="1">
      <c r="A59" s="5"/>
      <c r="B59" s="16" t="s">
        <v>28</v>
      </c>
      <c r="C59" s="16" t="s">
        <v>138</v>
      </c>
      <c r="D59" s="5"/>
    </row>
    <row r="60" spans="1:4" ht="20.25" customHeight="1">
      <c r="A60" s="5"/>
      <c r="B60" s="16" t="s">
        <v>29</v>
      </c>
      <c r="C60" s="16" t="s">
        <v>139</v>
      </c>
      <c r="D60" s="5"/>
    </row>
    <row r="61" spans="1:4" ht="20.25" customHeight="1">
      <c r="A61" s="5"/>
      <c r="B61" s="16" t="s">
        <v>140</v>
      </c>
      <c r="C61" s="16" t="s">
        <v>141</v>
      </c>
      <c r="D61" s="5"/>
    </row>
    <row r="62" spans="1:4" ht="3" customHeight="1">
      <c r="A62" s="5"/>
      <c r="B62" s="5"/>
      <c r="C62" s="5"/>
      <c r="D62" s="5"/>
    </row>
    <row r="63" spans="1:4" ht="20.25" customHeight="1">
      <c r="A63" s="5"/>
      <c r="B63" s="7"/>
      <c r="C63" s="5"/>
      <c r="D63" s="5"/>
    </row>
    <row r="64" spans="1:4" ht="20.25" customHeight="1">
      <c r="A64" s="5"/>
      <c r="B64" s="5"/>
      <c r="C64" s="5"/>
      <c r="D64" s="5"/>
    </row>
    <row r="65" spans="1:4" ht="20.25" customHeight="1">
      <c r="A65" s="5"/>
      <c r="B65" s="9" t="s">
        <v>40</v>
      </c>
      <c r="D65" s="5"/>
    </row>
    <row r="66" spans="1:4" ht="20.25" customHeight="1">
      <c r="A66" s="5"/>
      <c r="B66" s="77"/>
      <c r="D66" s="5"/>
    </row>
    <row r="67" spans="1:4" ht="20.25" customHeight="1">
      <c r="A67" s="5"/>
      <c r="B67" s="94" t="s">
        <v>87</v>
      </c>
      <c r="C67" s="95" t="s">
        <v>88</v>
      </c>
      <c r="D67" s="5"/>
    </row>
    <row r="68" spans="1:4" ht="20.25" customHeight="1">
      <c r="A68" s="5"/>
      <c r="B68" s="16" t="s">
        <v>41</v>
      </c>
      <c r="C68" s="78" t="s">
        <v>142</v>
      </c>
      <c r="D68" s="5"/>
    </row>
    <row r="69" spans="1:4" ht="20.25" customHeight="1">
      <c r="A69" s="5"/>
      <c r="B69" s="16" t="s">
        <v>25</v>
      </c>
      <c r="C69" s="16" t="s">
        <v>143</v>
      </c>
      <c r="D69" s="5"/>
    </row>
    <row r="70" spans="1:4" ht="20.25" customHeight="1">
      <c r="A70" s="5"/>
      <c r="B70" s="16" t="s">
        <v>29</v>
      </c>
      <c r="C70" s="16" t="s">
        <v>144</v>
      </c>
      <c r="D70" s="5"/>
    </row>
    <row r="71" spans="1:4" ht="4.5" customHeight="1">
      <c r="A71" s="5"/>
      <c r="B71" s="5"/>
      <c r="C71" s="5"/>
      <c r="D71" s="5"/>
    </row>
    <row r="72" spans="1:4" ht="20.25" customHeight="1">
      <c r="A72" s="5"/>
      <c r="B72" s="7"/>
      <c r="C72" s="5"/>
      <c r="D72" s="5"/>
    </row>
    <row r="73" spans="1:4" ht="20.25" customHeight="1">
      <c r="A73" s="5"/>
      <c r="B73" s="5"/>
      <c r="C73" s="5"/>
      <c r="D73" s="5"/>
    </row>
    <row r="74" spans="1:4" ht="20.25" customHeight="1">
      <c r="A74" s="5"/>
      <c r="B74" s="9" t="s">
        <v>42</v>
      </c>
      <c r="D74" s="5"/>
    </row>
    <row r="75" spans="1:4" ht="20.25" customHeight="1">
      <c r="A75" s="5"/>
      <c r="B75" s="77"/>
      <c r="D75" s="5"/>
    </row>
    <row r="76" spans="1:4" ht="20.25" customHeight="1">
      <c r="A76" s="5"/>
      <c r="B76" s="94" t="s">
        <v>87</v>
      </c>
      <c r="C76" s="95" t="s">
        <v>88</v>
      </c>
      <c r="D76" s="5"/>
    </row>
    <row r="77" spans="1:4" ht="41.4">
      <c r="A77" s="5"/>
      <c r="B77" s="42" t="s">
        <v>41</v>
      </c>
      <c r="C77" s="97" t="s">
        <v>151</v>
      </c>
      <c r="D77" s="5"/>
    </row>
    <row r="78" spans="1:4" ht="36" customHeight="1">
      <c r="A78" s="5"/>
      <c r="B78" s="16" t="s">
        <v>25</v>
      </c>
      <c r="C78" s="98" t="s">
        <v>145</v>
      </c>
      <c r="D78" s="5"/>
    </row>
    <row r="79" spans="1:4" ht="20.25" customHeight="1">
      <c r="A79" s="5"/>
      <c r="B79" s="16" t="s">
        <v>29</v>
      </c>
      <c r="C79" s="78" t="s">
        <v>146</v>
      </c>
      <c r="D79" s="5"/>
    </row>
    <row r="80" spans="1:4" ht="3" customHeight="1">
      <c r="A80" s="5"/>
      <c r="B80" s="5"/>
      <c r="C80" s="5"/>
      <c r="D80" s="5"/>
    </row>
  </sheetData>
  <pageMargins left="0.7" right="0.7" top="0.75" bottom="0.75" header="0" footer="0"/>
  <pageSetup scale="1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vt:lpstr>
      <vt:lpstr>Quarterly numbers</vt:lpstr>
      <vt:lpstr>Annual Numbers</vt:lpstr>
      <vt:lpstr>Sheet1</vt:lpstr>
      <vt:lpstr>Appendix</vt:lpstr>
      <vt:lpstr>Glossary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Rohit Jalan</dc:creator>
  <cp:lastModifiedBy>Rohit Jalan</cp:lastModifiedBy>
  <cp:lastPrinted>2024-12-03T08:55:59Z</cp:lastPrinted>
  <dcterms:created xsi:type="dcterms:W3CDTF">2024-12-03T06:07:55Z</dcterms:created>
  <dcterms:modified xsi:type="dcterms:W3CDTF">2024-12-03T09:26:12Z</dcterms:modified>
</cp:coreProperties>
</file>